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 yWindow="14" windowWidth="10977" windowHeight="6534" activeTab="0"/>
  </bookViews>
  <sheets>
    <sheet name="KLSE P&amp;L" sheetId="1" r:id="rId1"/>
    <sheet name="KLSE BS" sheetId="2" r:id="rId2"/>
    <sheet name="KLSE CFS" sheetId="3" r:id="rId3"/>
    <sheet name="KLSE SOC" sheetId="4" r:id="rId4"/>
    <sheet name="KLSE Notes" sheetId="5" r:id="rId5"/>
  </sheets>
  <externalReferences>
    <externalReference r:id="rId8"/>
    <externalReference r:id="rId9"/>
  </externalReferences>
  <definedNames>
    <definedName name="NOTE">#REF!</definedName>
    <definedName name="_xlnm.Print_Area" localSheetId="1">'KLSE BS'!$A$1:$H$53</definedName>
    <definedName name="_xlnm.Print_Area" localSheetId="0">'KLSE P&amp;L'!$A$1:$L$49</definedName>
  </definedNames>
  <calcPr fullCalcOnLoad="1" iterate="1" iterateCount="1" iterateDelta="0.001"/>
</workbook>
</file>

<file path=xl/comments5.xml><?xml version="1.0" encoding="utf-8"?>
<comments xmlns="http://schemas.openxmlformats.org/spreadsheetml/2006/main">
  <authors>
    <author> </author>
  </authors>
  <commentList>
    <comment ref="E71" authorId="0">
      <text>
        <r>
          <rPr>
            <b/>
            <sz val="8"/>
            <rFont val="Tahoma"/>
            <family val="0"/>
          </rPr>
          <t xml:space="preserve"> :</t>
        </r>
        <r>
          <rPr>
            <sz val="8"/>
            <rFont val="Tahoma"/>
            <family val="0"/>
          </rPr>
          <t xml:space="preserve">
to insert para as per 31/3/03 report upon payment of div</t>
        </r>
      </text>
    </comment>
  </commentList>
</comments>
</file>

<file path=xl/sharedStrings.xml><?xml version="1.0" encoding="utf-8"?>
<sst xmlns="http://schemas.openxmlformats.org/spreadsheetml/2006/main" count="411" uniqueCount="307">
  <si>
    <t>CONDENSED CONSOLIDATED RESULTS FOR THE 3RD QUARTER ENDED 31 DECEMBER 2003</t>
  </si>
  <si>
    <t>THESE FIGURES HAVE NOT BEEN AUDITED</t>
  </si>
  <si>
    <t>CONDENSED CONSOLIDATED INCOME STATEMENTS</t>
  </si>
  <si>
    <t>Individual Quarter</t>
  </si>
  <si>
    <t>Cumulative Quarter</t>
  </si>
  <si>
    <t>6 months ended</t>
  </si>
  <si>
    <t xml:space="preserve">Current </t>
  </si>
  <si>
    <t>Comparative</t>
  </si>
  <si>
    <t>quarter ended</t>
  </si>
  <si>
    <t>year to date</t>
  </si>
  <si>
    <t>31/12/03</t>
  </si>
  <si>
    <t>31/12/02</t>
  </si>
  <si>
    <t>30/9/03</t>
  </si>
  <si>
    <t>30/9/02</t>
  </si>
  <si>
    <t>RM'000</t>
  </si>
  <si>
    <t>Revenue</t>
  </si>
  <si>
    <t>Cost of sales</t>
  </si>
  <si>
    <t>Gross profit</t>
  </si>
  <si>
    <t>Other operating income</t>
  </si>
  <si>
    <t>Selling and marketing expenses</t>
  </si>
  <si>
    <t>Administrative expenses</t>
  </si>
  <si>
    <t>Other operating expenses</t>
  </si>
  <si>
    <t>Gain of disposal of discontinued operations</t>
  </si>
  <si>
    <t>Profit/(loss) from operations</t>
  </si>
  <si>
    <t>Finance cost</t>
  </si>
  <si>
    <t>Share of profits and losses of associated</t>
  </si>
  <si>
    <t>companies</t>
  </si>
  <si>
    <t>Profit/(loss) before income tax and minority</t>
  </si>
  <si>
    <t xml:space="preserve">interest </t>
  </si>
  <si>
    <t>Income tax</t>
  </si>
  <si>
    <t>Profit/(loss) after income tax before</t>
  </si>
  <si>
    <t xml:space="preserve">deducting minority interest </t>
  </si>
  <si>
    <t xml:space="preserve">Minority interest </t>
  </si>
  <si>
    <t>Net profit/(loss) attributable to stockholders</t>
  </si>
  <si>
    <t>Earnings per share based on:</t>
  </si>
  <si>
    <t xml:space="preserve">(a) Basic [based on 2003: 232,471,492, </t>
  </si>
  <si>
    <t xml:space="preserve"> (2002: 232,471,492) ordinary shares] </t>
  </si>
  <si>
    <t>(sen)</t>
  </si>
  <si>
    <t>(b) Fully diluted</t>
  </si>
  <si>
    <t>-</t>
  </si>
  <si>
    <t>(The Condensed Consolidated Income Statements should be read in conjunction with the Annual Financial Report for</t>
  </si>
  <si>
    <t>the financial year ended 31 March 2003)</t>
  </si>
  <si>
    <t>CONDENSED CONSOLIDATED BALANCE SHEETS</t>
  </si>
  <si>
    <t>Unaudited</t>
  </si>
  <si>
    <t>Audited</t>
  </si>
  <si>
    <t>As at End of the</t>
  </si>
  <si>
    <t xml:space="preserve">As at Preceding </t>
  </si>
  <si>
    <t>Current Quarter</t>
  </si>
  <si>
    <t>Financial Year End</t>
  </si>
  <si>
    <t>31/3/03</t>
  </si>
  <si>
    <t>NON-CURRENT ASSETS</t>
  </si>
  <si>
    <t>Property, plant and equipment</t>
  </si>
  <si>
    <t>Real property assets</t>
  </si>
  <si>
    <t>Investment properties</t>
  </si>
  <si>
    <t>Associated companies</t>
  </si>
  <si>
    <t>Investments</t>
  </si>
  <si>
    <t>CURRENT ASSETS</t>
  </si>
  <si>
    <t>Development properties</t>
  </si>
  <si>
    <t>Inventories</t>
  </si>
  <si>
    <t>Trade receivables</t>
  </si>
  <si>
    <t>Other receivables</t>
  </si>
  <si>
    <t>Cash, bank balances and deposits</t>
  </si>
  <si>
    <t>CURRENT LIABILITIES</t>
  </si>
  <si>
    <t>Trade payables</t>
  </si>
  <si>
    <t>Other payables</t>
  </si>
  <si>
    <t>Borrowings</t>
  </si>
  <si>
    <t>Taxation</t>
  </si>
  <si>
    <t>NET CURRENT LIABILITIES</t>
  </si>
  <si>
    <t>NON-CURRENT LIABILITIES</t>
  </si>
  <si>
    <t>Long term payables</t>
  </si>
  <si>
    <t>Deferred taxation</t>
  </si>
  <si>
    <t>CAPITAL AND RESERVES</t>
  </si>
  <si>
    <t>Share capital</t>
  </si>
  <si>
    <t>Reserves</t>
  </si>
  <si>
    <t>Share premium</t>
  </si>
  <si>
    <t>Other reserves</t>
  </si>
  <si>
    <t>Retained earnings</t>
  </si>
  <si>
    <t>Stockholders' funds</t>
  </si>
  <si>
    <t>Minority interests</t>
  </si>
  <si>
    <t>Net tangible assets per share (RM)</t>
  </si>
  <si>
    <t>(The Condensed Consolidated Balance Sheets should be read in conjunction with the Annual Financial</t>
  </si>
  <si>
    <t>Report for the financial year ended 31 March 2003)</t>
  </si>
  <si>
    <t>Check digit</t>
  </si>
  <si>
    <t>CONDENSED CONSOLIDATED CASH FLOW STATEMENT</t>
  </si>
  <si>
    <t>FOR THE FINANCIAL PERIOD ENDED 31 DECEMBER 2003</t>
  </si>
  <si>
    <t>CASH FLOWS FROM OPERATING ACTIVITIES</t>
  </si>
  <si>
    <t>Adjustments</t>
  </si>
  <si>
    <t>Operating loss before working capital changes</t>
  </si>
  <si>
    <t>Changes in working capital:</t>
  </si>
  <si>
    <t xml:space="preserve"> - </t>
  </si>
  <si>
    <t>development expenditure</t>
  </si>
  <si>
    <t>receivables</t>
  </si>
  <si>
    <t>inventories</t>
  </si>
  <si>
    <t>payables</t>
  </si>
  <si>
    <t>Net cash from operations</t>
  </si>
  <si>
    <t>Interest paid</t>
  </si>
  <si>
    <t>Tax refunded</t>
  </si>
  <si>
    <t>Tax paid</t>
  </si>
  <si>
    <t>NET CASH FLOWS (USED IN)/FROM OPERATING ACTIVITIES</t>
  </si>
  <si>
    <t>NET CASH FLOWS USED IN INVESTING ACTIVITIES</t>
  </si>
  <si>
    <t>NET CASH FLOWS USED IN FINANCING ACTIVITIES</t>
  </si>
  <si>
    <t>(DECREASE) /INCREASE IN CASH AND CASH EQUIVALENTS</t>
  </si>
  <si>
    <t>CASH AND CASH EQUIVALENTS AT 1 APRIL 2003</t>
  </si>
  <si>
    <t>CASH AND CASH EQUIVALENTS AT 30 DECEMBER 2003</t>
  </si>
  <si>
    <t>(The Condensed Consolidated Cash Flow Statement should be read in conjunction with the Annual</t>
  </si>
  <si>
    <t>Financial Report for the financial year ended 31 March 2003)</t>
  </si>
  <si>
    <t>CONDENSED CONSOLIDATED STATEMENT OF CHANGES IN EQUITY</t>
  </si>
  <si>
    <t>ISSUED AND FULLY PAID</t>
  </si>
  <si>
    <t xml:space="preserve">ORDINARY STOCK UNITS </t>
  </si>
  <si>
    <t>OF RM1.00 EACH</t>
  </si>
  <si>
    <t>NON-DISTRIBUTABLE</t>
  </si>
  <si>
    <t>DISTRIBUTABLE</t>
  </si>
  <si>
    <t>NUMBER</t>
  </si>
  <si>
    <t>NOMINAL</t>
  </si>
  <si>
    <t>SHARE</t>
  </si>
  <si>
    <t>REVALUATION</t>
  </si>
  <si>
    <t>RETAINED</t>
  </si>
  <si>
    <t>OF STOCK</t>
  </si>
  <si>
    <t>VALUE</t>
  </si>
  <si>
    <t>PREMIUM</t>
  </si>
  <si>
    <t>RESERVE</t>
  </si>
  <si>
    <t>EARNINGS</t>
  </si>
  <si>
    <t>TOTAL</t>
  </si>
  <si>
    <t>UNITS('000)</t>
  </si>
  <si>
    <t>At 1 April 2003</t>
  </si>
  <si>
    <t>Net profit for the financial period</t>
  </si>
  <si>
    <t>Dividend declared in AGM for 31.03.2003</t>
  </si>
  <si>
    <t>At 31 December 2003</t>
  </si>
  <si>
    <t>At 1 April 2002</t>
  </si>
  <si>
    <t>MASB 19 adjustment on dividends</t>
  </si>
  <si>
    <t>Restated balance</t>
  </si>
  <si>
    <t>On acquisition of minority interest in subsidiary</t>
  </si>
  <si>
    <t>Net loss for the financial period</t>
  </si>
  <si>
    <t>Dividend declared in AGM for 31.03.2002</t>
  </si>
  <si>
    <t>At 31 December 2002</t>
  </si>
  <si>
    <t>(The Condensed Consolidated Statement of Changes in Equity should be read in conjunction with the Annual Financial Report for the financial year ended 31 March 2003)</t>
  </si>
  <si>
    <t>Selected explanatory notes</t>
  </si>
  <si>
    <t>A.</t>
  </si>
  <si>
    <t>Requirements of MASB 26 paragraph 16</t>
  </si>
  <si>
    <t>1.</t>
  </si>
  <si>
    <t>Basis of preparation</t>
  </si>
  <si>
    <t>2.</t>
  </si>
  <si>
    <t>Auditors’ report</t>
  </si>
  <si>
    <t>3.</t>
  </si>
  <si>
    <t>Seasonality or cyclicality of operations</t>
  </si>
  <si>
    <t>4.</t>
  </si>
  <si>
    <t>Material and unusual items</t>
  </si>
  <si>
    <t>5.</t>
  </si>
  <si>
    <t>Changes in estimates</t>
  </si>
  <si>
    <t xml:space="preserve">6. </t>
  </si>
  <si>
    <t>Debt and equity securities</t>
  </si>
  <si>
    <t xml:space="preserve">7. </t>
  </si>
  <si>
    <t>Dividends paid</t>
  </si>
  <si>
    <t xml:space="preserve">8. </t>
  </si>
  <si>
    <t>Segmental information</t>
  </si>
  <si>
    <t xml:space="preserve">         </t>
  </si>
  <si>
    <t>Investment</t>
  </si>
  <si>
    <t>Hotel</t>
  </si>
  <si>
    <t>Properties</t>
  </si>
  <si>
    <t>Operations</t>
  </si>
  <si>
    <t>Holding</t>
  </si>
  <si>
    <t>Others</t>
  </si>
  <si>
    <t>Total</t>
  </si>
  <si>
    <t>REVENUE</t>
  </si>
  <si>
    <t>OTHER INFORMATION</t>
  </si>
  <si>
    <t>Depreciation and amortisation</t>
  </si>
  <si>
    <t xml:space="preserve">9. </t>
  </si>
  <si>
    <t>Valuation of property, plant and equipment</t>
  </si>
  <si>
    <t xml:space="preserve">10. </t>
  </si>
  <si>
    <t>Material subsequent event</t>
  </si>
  <si>
    <t xml:space="preserve">11. </t>
  </si>
  <si>
    <t>Changes in composition of the Group</t>
  </si>
  <si>
    <t>Discontinued Operations</t>
  </si>
  <si>
    <t>The revenue, results and cash flows of the subsidiary companies were as follows:</t>
  </si>
  <si>
    <t>Financial</t>
  </si>
  <si>
    <t>period ended</t>
  </si>
  <si>
    <t>year ended</t>
  </si>
  <si>
    <t>24.11.03</t>
  </si>
  <si>
    <t>31.03.03</t>
  </si>
  <si>
    <t>(Profit)/Loss from operations</t>
  </si>
  <si>
    <t>(Profit)/loss before income tax</t>
  </si>
  <si>
    <t>(Profit)/loss after income tax and attributable to shareholders</t>
  </si>
  <si>
    <t>Cash flows</t>
  </si>
  <si>
    <t>Cash flows from operating activities</t>
  </si>
  <si>
    <t>Cash flows from investing activities</t>
  </si>
  <si>
    <t>Cash flows from financing activities</t>
  </si>
  <si>
    <t>Total Cash flows</t>
  </si>
  <si>
    <t xml:space="preserve">The net assets of the subsidiaries disposed and effects of the disposal on the Group’s cash flows </t>
  </si>
  <si>
    <t>and gain on disposal are as follows :</t>
  </si>
  <si>
    <t>Net assets disposed:</t>
  </si>
  <si>
    <t xml:space="preserve">   Non current assets</t>
  </si>
  <si>
    <t xml:space="preserve">   Current assets</t>
  </si>
  <si>
    <t xml:space="preserve">   Current liabilities</t>
  </si>
  <si>
    <t xml:space="preserve">   Non current liabilities</t>
  </si>
  <si>
    <t xml:space="preserve">   Minority Interest</t>
  </si>
  <si>
    <t>Gain on disposal to the Group*</t>
  </si>
  <si>
    <t>Total Consideration</t>
  </si>
  <si>
    <t>Satisfied by:</t>
  </si>
  <si>
    <t>Cash</t>
  </si>
  <si>
    <t>Real property gain tax</t>
  </si>
  <si>
    <t>Net cash inflow arising on disposal:</t>
  </si>
  <si>
    <t>Cash consideration</t>
  </si>
  <si>
    <t>Cash and cash equivalents of subsidiaries disposed</t>
  </si>
  <si>
    <t>*</t>
  </si>
  <si>
    <t>Gain on disposal comprise the following:-</t>
  </si>
  <si>
    <t>Realised gain</t>
  </si>
  <si>
    <t>Unrealised gain</t>
  </si>
  <si>
    <t xml:space="preserve">12. </t>
  </si>
  <si>
    <t>Contingent liabilities</t>
  </si>
  <si>
    <t>Details of contingent liabilities as at 20/02/2004 are as follows:</t>
  </si>
  <si>
    <t>Group</t>
  </si>
  <si>
    <t>Company</t>
  </si>
  <si>
    <t>20/02/2004</t>
  </si>
  <si>
    <t>31/03/2003</t>
  </si>
  <si>
    <t>RM’000</t>
  </si>
  <si>
    <t>Guarantees issued to financial institutions for banking</t>
  </si>
  <si>
    <t>facilities granted to subsidiaries:</t>
  </si>
  <si>
    <t xml:space="preserve"> - Secured</t>
  </si>
  <si>
    <t xml:space="preserve"> - Unsecured</t>
  </si>
  <si>
    <t>Trade and performance guarantees issued</t>
  </si>
  <si>
    <t xml:space="preserve"> - to 3rd parties</t>
  </si>
  <si>
    <t xml:space="preserve"> </t>
  </si>
  <si>
    <t xml:space="preserve">B. </t>
  </si>
  <si>
    <t>Additional information required by the KLSE’s Listing Requirements</t>
  </si>
  <si>
    <t xml:space="preserve">1. </t>
  </si>
  <si>
    <t>Review of performance</t>
  </si>
  <si>
    <t>i)</t>
  </si>
  <si>
    <t>ii)</t>
  </si>
  <si>
    <t>iii)</t>
  </si>
  <si>
    <t xml:space="preserve">2. </t>
  </si>
  <si>
    <t>Variation of results against preceding quarter</t>
  </si>
  <si>
    <t xml:space="preserve">3. </t>
  </si>
  <si>
    <t>Current year prospects</t>
  </si>
  <si>
    <t xml:space="preserve">4. </t>
  </si>
  <si>
    <t>Variance in profit forecast/profit guarantee</t>
  </si>
  <si>
    <t xml:space="preserve">5. </t>
  </si>
  <si>
    <t xml:space="preserve">Current financial </t>
  </si>
  <si>
    <t>Malaysian income tax – current</t>
  </si>
  <si>
    <t xml:space="preserve"> - Company and subsidiary companies</t>
  </si>
  <si>
    <t xml:space="preserve"> - Associated companies</t>
  </si>
  <si>
    <t>In respect of prior years</t>
  </si>
  <si>
    <t>Deferred tax</t>
  </si>
  <si>
    <t>Sale of unquoted investments and or properties</t>
  </si>
  <si>
    <t>7.</t>
  </si>
  <si>
    <t>Investment in quoted securities</t>
  </si>
  <si>
    <t>Particulars of investment in quoted securities:</t>
  </si>
  <si>
    <t xml:space="preserve">(a) </t>
  </si>
  <si>
    <t>Purchases / disposals</t>
  </si>
  <si>
    <t>Total Purchases</t>
  </si>
  <si>
    <t>Total Sale Proceeds</t>
  </si>
  <si>
    <t>Total Profit/(Loss) on Disposal</t>
  </si>
  <si>
    <t xml:space="preserve">(b) </t>
  </si>
  <si>
    <t>Balances as at 31 December 2003</t>
  </si>
  <si>
    <t>Total investments at cost</t>
  </si>
  <si>
    <t>Total investments at carrying value/book value (after</t>
  </si>
  <si>
    <t xml:space="preserve">   impairment loss)</t>
  </si>
  <si>
    <t>Total investment at market value at end of reporting</t>
  </si>
  <si>
    <t xml:space="preserve">   period</t>
  </si>
  <si>
    <t>8.</t>
  </si>
  <si>
    <t>Status of corporate proposals and utilisation of proceeds raised from corporate proposals</t>
  </si>
  <si>
    <t xml:space="preserve">a) </t>
  </si>
  <si>
    <t>Status of corporate proposals announced but not completed as at 20 February 2004</t>
  </si>
  <si>
    <t>(1)</t>
  </si>
  <si>
    <t>Status of corporate proposals and utilisation of proceeds raised from corporate proposals (continued)</t>
  </si>
  <si>
    <t>Status of corporate proposals announced but not completed as at 20 February 2004 (continued)</t>
  </si>
  <si>
    <t>(2)</t>
  </si>
  <si>
    <t>(3)</t>
  </si>
  <si>
    <t>a)</t>
  </si>
  <si>
    <t>b)</t>
  </si>
  <si>
    <t>Utilisation of proceeds raised from Corporate Proposals</t>
  </si>
  <si>
    <t>Cash from Disposals and cash settlement</t>
  </si>
  <si>
    <t xml:space="preserve">   pursuant to the terms of the Debt Settlement</t>
  </si>
  <si>
    <t>Placement of Bonds</t>
  </si>
  <si>
    <t>Shares Placement (part)</t>
  </si>
  <si>
    <t>Utilised as follows :</t>
  </si>
  <si>
    <t>Repayment of borrowings</t>
  </si>
  <si>
    <t>Repayment to RASB of Completion Inter-company Debt</t>
  </si>
  <si>
    <t>Expenses for Corporate Proposals</t>
  </si>
  <si>
    <t>Working capital</t>
  </si>
  <si>
    <t>c)</t>
  </si>
  <si>
    <t>Exercise of 61,176,623 warrants 2001/2011 at an exercise price of RM1.03 per warrant</t>
  </si>
  <si>
    <t>d)</t>
  </si>
  <si>
    <t>Employees Share Options Scheme</t>
  </si>
  <si>
    <t xml:space="preserve">9.    </t>
  </si>
  <si>
    <t>Group Borrowings</t>
  </si>
  <si>
    <t>(a)</t>
  </si>
  <si>
    <t>The Group borrowings were as follows:-</t>
  </si>
  <si>
    <t>As at 31/12/2003</t>
  </si>
  <si>
    <t>Short Term   -</t>
  </si>
  <si>
    <t>Secured</t>
  </si>
  <si>
    <t>Unsecured</t>
  </si>
  <si>
    <t>Long Term   -</t>
  </si>
  <si>
    <t>All the borrowings were denominated in Ringgit Malaysia.</t>
  </si>
  <si>
    <t>10.</t>
  </si>
  <si>
    <t>Off Balance Sheet Financial Instruments</t>
  </si>
  <si>
    <t>There were no financial instruments with off balance sheet risk as at 20 February 2004.</t>
  </si>
  <si>
    <t xml:space="preserve">11.  </t>
  </si>
  <si>
    <t>Material Litigation</t>
  </si>
  <si>
    <t>There was no material litigation which affects the financial position or business of the Group as at 20 February 2004.</t>
  </si>
  <si>
    <t>12.</t>
  </si>
  <si>
    <t>Dividend</t>
  </si>
  <si>
    <t>The Board of Directors do not recommend any payment of dividend for the current quarter.</t>
  </si>
  <si>
    <t xml:space="preserve">13.  </t>
  </si>
  <si>
    <t>Earnings Per Stock Unit</t>
  </si>
  <si>
    <t xml:space="preserve">14.  </t>
  </si>
  <si>
    <t>Net Tangible Assets Per Stock Unit</t>
  </si>
  <si>
    <r>
      <t xml:space="preserve">EASTERN &amp; ORIENTAL BERHAD </t>
    </r>
    <r>
      <rPr>
        <b/>
        <sz val="10"/>
        <rFont val="Times New Roman"/>
        <family val="1"/>
      </rPr>
      <t>(555-K)</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</si>
</sst>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0.0000"/>
    <numFmt numFmtId="180" formatCode="[$-409]d\-mmm\-yy;@"/>
    <numFmt numFmtId="181" formatCode="_(* #,##0_);[Red]_(* \(#,##0\);_(* &quot;-&quot;_);_(@_)"/>
    <numFmt numFmtId="182" formatCode="_(* #,##0.00_);[Red]_(* \(#,##0.00\);_(* &quot;-&quot;_);_(@_)"/>
    <numFmt numFmtId="183" formatCode="_(* #,##0_);[Red]_(* \(#,##0\);_(* &quot;-&quot;??_);_(@_)"/>
    <numFmt numFmtId="184" formatCode="_(* #,##0.00_);[Red]_(* \(#,##0.00\);_(* &quot;-&quot;??_);_(@_)"/>
    <numFmt numFmtId="185" formatCode="0.0%"/>
    <numFmt numFmtId="186" formatCode="_(* #,##0.0_);_(* \(#,##0.0\);_(* &quot;-&quot;??_);_(@_)"/>
    <numFmt numFmtId="187" formatCode="_(* #,##0.000_);_(* \(#,##0.000\);_(* &quot;-&quot;??_);_(@_)"/>
    <numFmt numFmtId="188" formatCode="_(* #,##0.0000_);_(* \(#,##0.0000\);_(* &quot;-&quot;??_);_(@_)"/>
    <numFmt numFmtId="189" formatCode="0.000"/>
    <numFmt numFmtId="190" formatCode="&quot;Yes&quot;;&quot;Yes&quot;;&quot;No&quot;"/>
    <numFmt numFmtId="191" formatCode="&quot;True&quot;;&quot;True&quot;;&quot;False&quot;"/>
    <numFmt numFmtId="192" formatCode="&quot;On&quot;;&quot;On&quot;;&quot;Off&quot;"/>
    <numFmt numFmtId="193" formatCode="[$€-2]\ #,##0.00_);[Red]\([$€-2]\ #,##0.00\)"/>
  </numFmts>
  <fonts count="15">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sz val="10"/>
      <name val="Times New Roman"/>
      <family val="1"/>
    </font>
    <font>
      <b/>
      <u val="single"/>
      <sz val="10"/>
      <name val="Times New Roman"/>
      <family val="1"/>
    </font>
    <font>
      <b/>
      <i/>
      <sz val="10"/>
      <name val="Times New Roman"/>
      <family val="1"/>
    </font>
    <font>
      <i/>
      <sz val="10"/>
      <name val="Times New Roman"/>
      <family val="1"/>
    </font>
    <font>
      <i/>
      <sz val="9"/>
      <name val="Times New Roman"/>
      <family val="1"/>
    </font>
    <font>
      <u val="single"/>
      <sz val="10"/>
      <name val="Times New Roman"/>
      <family val="1"/>
    </font>
    <font>
      <sz val="9"/>
      <name val="Times New Roman"/>
      <family val="1"/>
    </font>
    <font>
      <b/>
      <sz val="8"/>
      <name val="Tahoma"/>
      <family val="0"/>
    </font>
    <font>
      <sz val="8"/>
      <name val="Tahoma"/>
      <family val="0"/>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center"/>
    </xf>
    <xf numFmtId="0" fontId="5" fillId="0" borderId="1" xfId="0" applyFont="1" applyBorder="1" applyAlignment="1">
      <alignment/>
    </xf>
    <xf numFmtId="37" fontId="3" fillId="0" borderId="0" xfId="0" applyNumberFormat="1" applyFont="1" applyAlignment="1">
      <alignment/>
    </xf>
    <xf numFmtId="14" fontId="3" fillId="0" borderId="0" xfId="0" applyNumberFormat="1" applyFont="1" applyAlignment="1">
      <alignment horizontal="center"/>
    </xf>
    <xf numFmtId="14" fontId="3" fillId="0" borderId="0" xfId="0" applyNumberFormat="1" applyFont="1" applyAlignment="1" quotePrefix="1">
      <alignment horizontal="center"/>
    </xf>
    <xf numFmtId="14" fontId="5" fillId="0" borderId="0" xfId="0" applyNumberFormat="1" applyFont="1" applyAlignment="1" quotePrefix="1">
      <alignment horizontal="center"/>
    </xf>
    <xf numFmtId="178" fontId="5" fillId="0" borderId="0" xfId="15" applyNumberFormat="1" applyFont="1" applyAlignment="1">
      <alignment horizontal="center"/>
    </xf>
    <xf numFmtId="14" fontId="5" fillId="0" borderId="0" xfId="0" applyNumberFormat="1" applyFont="1" applyAlignment="1">
      <alignment horizontal="center"/>
    </xf>
    <xf numFmtId="178" fontId="5" fillId="0" borderId="0" xfId="15" applyNumberFormat="1"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37" fontId="5" fillId="0" borderId="0" xfId="0" applyNumberFormat="1" applyFont="1" applyAlignment="1">
      <alignment/>
    </xf>
    <xf numFmtId="37" fontId="5" fillId="0" borderId="0" xfId="0" applyNumberFormat="1" applyFont="1" applyFill="1" applyAlignment="1">
      <alignment/>
    </xf>
    <xf numFmtId="37" fontId="5" fillId="0" borderId="0" xfId="0" applyNumberFormat="1" applyFont="1" applyBorder="1" applyAlignment="1">
      <alignment/>
    </xf>
    <xf numFmtId="178" fontId="5" fillId="0" borderId="0" xfId="15" applyNumberFormat="1" applyFont="1" applyFill="1" applyBorder="1" applyAlignment="1" applyProtection="1">
      <alignment horizontal="center"/>
      <protection/>
    </xf>
    <xf numFmtId="183" fontId="5" fillId="0" borderId="1" xfId="0" applyNumberFormat="1" applyFont="1" applyBorder="1" applyAlignment="1">
      <alignment/>
    </xf>
    <xf numFmtId="183" fontId="5" fillId="0" borderId="0" xfId="0" applyNumberFormat="1" applyFont="1" applyAlignment="1">
      <alignment/>
    </xf>
    <xf numFmtId="0" fontId="5" fillId="0" borderId="0" xfId="0" applyFont="1" applyFill="1" applyAlignment="1">
      <alignment/>
    </xf>
    <xf numFmtId="37" fontId="5" fillId="0" borderId="0" xfId="0" applyNumberFormat="1" applyFont="1" applyAlignment="1">
      <alignment horizontal="left" indent="1"/>
    </xf>
    <xf numFmtId="37" fontId="5" fillId="0" borderId="0" xfId="0" applyNumberFormat="1" applyFont="1" applyFill="1" applyBorder="1" applyAlignment="1">
      <alignment/>
    </xf>
    <xf numFmtId="0" fontId="5" fillId="0" borderId="0" xfId="0" applyFont="1" applyAlignment="1" quotePrefix="1">
      <alignment/>
    </xf>
    <xf numFmtId="0" fontId="5" fillId="0" borderId="0" xfId="0" applyFont="1" applyAlignment="1">
      <alignment horizontal="left" indent="1"/>
    </xf>
    <xf numFmtId="0" fontId="5" fillId="0" borderId="0" xfId="0" applyFont="1" applyAlignment="1">
      <alignment horizontal="right"/>
    </xf>
    <xf numFmtId="39" fontId="5" fillId="0" borderId="2" xfId="0" applyNumberFormat="1" applyFont="1" applyBorder="1" applyAlignment="1">
      <alignment/>
    </xf>
    <xf numFmtId="39" fontId="5" fillId="0" borderId="2" xfId="0" applyNumberFormat="1" applyFont="1" applyFill="1" applyBorder="1" applyAlignment="1">
      <alignment/>
    </xf>
    <xf numFmtId="39" fontId="5" fillId="0" borderId="2" xfId="0" applyNumberFormat="1" applyFont="1" applyBorder="1" applyAlignment="1">
      <alignment horizontal="right"/>
    </xf>
    <xf numFmtId="39" fontId="5" fillId="0" borderId="2" xfId="0" applyNumberFormat="1" applyFont="1" applyFill="1" applyBorder="1" applyAlignment="1">
      <alignment horizontal="right"/>
    </xf>
    <xf numFmtId="0" fontId="6" fillId="0" borderId="0" xfId="0" applyFont="1" applyAlignment="1">
      <alignment horizontal="center"/>
    </xf>
    <xf numFmtId="37" fontId="5" fillId="0" borderId="0" xfId="0" applyNumberFormat="1" applyFont="1" applyAlignment="1">
      <alignment horizontal="center"/>
    </xf>
    <xf numFmtId="10" fontId="5" fillId="0" borderId="0" xfId="0" applyNumberFormat="1" applyFont="1" applyAlignment="1">
      <alignment/>
    </xf>
    <xf numFmtId="37" fontId="6" fillId="0" borderId="0" xfId="0" applyNumberFormat="1" applyFont="1" applyAlignment="1">
      <alignment/>
    </xf>
    <xf numFmtId="37" fontId="5" fillId="0" borderId="0" xfId="0" applyNumberFormat="1" applyFont="1" applyAlignment="1">
      <alignment horizontal="left"/>
    </xf>
    <xf numFmtId="37" fontId="7" fillId="0" borderId="0" xfId="0" applyNumberFormat="1" applyFont="1" applyAlignment="1">
      <alignment horizontal="left"/>
    </xf>
    <xf numFmtId="37" fontId="7" fillId="0" borderId="0" xfId="0" applyNumberFormat="1" applyFont="1" applyAlignment="1">
      <alignment/>
    </xf>
    <xf numFmtId="0" fontId="5" fillId="0" borderId="2" xfId="0" applyFont="1" applyBorder="1" applyAlignment="1">
      <alignment/>
    </xf>
    <xf numFmtId="0" fontId="3" fillId="0" borderId="0" xfId="0" applyFont="1" applyFill="1" applyAlignment="1">
      <alignment/>
    </xf>
    <xf numFmtId="37" fontId="8" fillId="0" borderId="0" xfId="0" applyNumberFormat="1" applyFont="1" applyAlignment="1">
      <alignment/>
    </xf>
    <xf numFmtId="0" fontId="5" fillId="0" borderId="0" xfId="0" applyFont="1" applyFill="1" applyAlignment="1">
      <alignment horizontal="center"/>
    </xf>
    <xf numFmtId="0" fontId="9" fillId="0" borderId="0" xfId="0" applyFont="1" applyAlignment="1">
      <alignment/>
    </xf>
    <xf numFmtId="0" fontId="10" fillId="0" borderId="0" xfId="0" applyFont="1" applyAlignment="1">
      <alignment horizontal="center"/>
    </xf>
    <xf numFmtId="0" fontId="6" fillId="0" borderId="0" xfId="0" applyFont="1" applyAlignment="1">
      <alignment/>
    </xf>
    <xf numFmtId="0" fontId="3" fillId="0" borderId="0" xfId="0" applyFont="1" applyAlignment="1" quotePrefix="1">
      <alignment/>
    </xf>
    <xf numFmtId="181" fontId="5" fillId="0" borderId="0" xfId="0" applyNumberFormat="1" applyFont="1" applyAlignment="1">
      <alignment/>
    </xf>
    <xf numFmtId="181" fontId="5" fillId="0" borderId="3" xfId="0" applyNumberFormat="1" applyFont="1" applyBorder="1" applyAlignment="1">
      <alignment/>
    </xf>
    <xf numFmtId="181" fontId="5" fillId="0" borderId="1" xfId="0" applyNumberFormat="1" applyFont="1" applyBorder="1" applyAlignment="1">
      <alignment/>
    </xf>
    <xf numFmtId="181" fontId="5" fillId="0" borderId="4" xfId="0" applyNumberFormat="1" applyFont="1" applyBorder="1" applyAlignment="1">
      <alignment/>
    </xf>
    <xf numFmtId="181" fontId="3" fillId="0" borderId="0" xfId="0" applyNumberFormat="1" applyFont="1" applyAlignment="1">
      <alignment horizontal="center"/>
    </xf>
    <xf numFmtId="181" fontId="5" fillId="0" borderId="5" xfId="0" applyNumberFormat="1" applyFont="1" applyBorder="1" applyAlignment="1">
      <alignment/>
    </xf>
    <xf numFmtId="181" fontId="5" fillId="0" borderId="0" xfId="0" applyNumberFormat="1" applyFont="1" applyBorder="1" applyAlignment="1">
      <alignment/>
    </xf>
    <xf numFmtId="0" fontId="5" fillId="0" borderId="0" xfId="0" applyFont="1" applyBorder="1" applyAlignment="1">
      <alignment/>
    </xf>
    <xf numFmtId="0" fontId="5" fillId="0" borderId="0" xfId="0" applyFont="1" applyFill="1" applyBorder="1" applyAlignment="1">
      <alignment/>
    </xf>
    <xf numFmtId="183" fontId="5" fillId="0" borderId="3" xfId="0" applyNumberFormat="1" applyFont="1" applyBorder="1" applyAlignment="1">
      <alignment/>
    </xf>
    <xf numFmtId="183" fontId="5" fillId="0" borderId="4" xfId="0" applyNumberFormat="1" applyFont="1" applyBorder="1" applyAlignment="1">
      <alignment/>
    </xf>
    <xf numFmtId="183" fontId="5" fillId="0" borderId="5" xfId="0" applyNumberFormat="1" applyFont="1" applyBorder="1" applyAlignment="1">
      <alignment/>
    </xf>
    <xf numFmtId="0" fontId="3" fillId="0" borderId="0" xfId="0" applyFont="1" applyAlignment="1">
      <alignment horizontal="right"/>
    </xf>
    <xf numFmtId="178" fontId="5" fillId="0" borderId="1" xfId="15" applyNumberFormat="1" applyFont="1" applyFill="1" applyBorder="1" applyAlignment="1">
      <alignment horizontal="center"/>
    </xf>
    <xf numFmtId="178" fontId="5" fillId="0" borderId="1" xfId="15" applyNumberFormat="1" applyFont="1" applyBorder="1" applyAlignment="1">
      <alignment horizontal="center"/>
    </xf>
    <xf numFmtId="178" fontId="5" fillId="0" borderId="3" xfId="15" applyNumberFormat="1" applyFont="1" applyBorder="1" applyAlignment="1">
      <alignment horizontal="center"/>
    </xf>
    <xf numFmtId="178" fontId="5" fillId="0" borderId="0" xfId="15" applyNumberFormat="1" applyFont="1" applyBorder="1" applyAlignment="1">
      <alignment horizontal="center"/>
    </xf>
    <xf numFmtId="178" fontId="3" fillId="0" borderId="0" xfId="15" applyNumberFormat="1" applyFont="1" applyAlignment="1">
      <alignment/>
    </xf>
    <xf numFmtId="178" fontId="5" fillId="0" borderId="0" xfId="15" applyNumberFormat="1" applyFont="1" applyAlignment="1">
      <alignment/>
    </xf>
    <xf numFmtId="178" fontId="5" fillId="0" borderId="1" xfId="15" applyNumberFormat="1" applyFont="1" applyBorder="1" applyAlignment="1">
      <alignment/>
    </xf>
    <xf numFmtId="178" fontId="5" fillId="0" borderId="3" xfId="15" applyNumberFormat="1" applyFont="1" applyBorder="1" applyAlignment="1">
      <alignment/>
    </xf>
    <xf numFmtId="14" fontId="5" fillId="0" borderId="0" xfId="0" applyNumberFormat="1" applyFont="1" applyFill="1" applyAlignment="1" quotePrefix="1">
      <alignment horizontal="center"/>
    </xf>
    <xf numFmtId="0" fontId="5" fillId="0" borderId="0" xfId="0" applyFont="1" applyAlignment="1">
      <alignment horizontal="left"/>
    </xf>
    <xf numFmtId="41" fontId="5" fillId="0" borderId="0" xfId="0" applyNumberFormat="1" applyFont="1" applyAlignment="1">
      <alignment horizontal="right"/>
    </xf>
    <xf numFmtId="3" fontId="5" fillId="0" borderId="0" xfId="0" applyNumberFormat="1" applyFont="1" applyAlignment="1">
      <alignment/>
    </xf>
    <xf numFmtId="3" fontId="5" fillId="0" borderId="0" xfId="0" applyNumberFormat="1" applyFont="1" applyFill="1" applyAlignment="1">
      <alignment/>
    </xf>
    <xf numFmtId="14" fontId="5" fillId="0" borderId="0" xfId="0" applyNumberFormat="1" applyFont="1" applyAlignment="1">
      <alignment horizontal="right"/>
    </xf>
    <xf numFmtId="14" fontId="5" fillId="0" borderId="0" xfId="0" applyNumberFormat="1" applyFont="1" applyAlignment="1">
      <alignment/>
    </xf>
    <xf numFmtId="178" fontId="5" fillId="0" borderId="0" xfId="15" applyNumberFormat="1" applyFont="1" applyBorder="1" applyAlignment="1">
      <alignment horizontal="right"/>
    </xf>
    <xf numFmtId="178" fontId="5" fillId="0" borderId="0" xfId="15" applyNumberFormat="1" applyFont="1" applyAlignment="1">
      <alignment horizontal="right"/>
    </xf>
    <xf numFmtId="178" fontId="5" fillId="0" borderId="0" xfId="15" applyNumberFormat="1" applyFont="1" applyFill="1" applyBorder="1" applyAlignment="1" applyProtection="1">
      <alignment horizontal="right"/>
      <protection/>
    </xf>
    <xf numFmtId="178" fontId="5" fillId="0" borderId="6" xfId="15" applyNumberFormat="1" applyFont="1" applyBorder="1" applyAlignment="1">
      <alignment horizontal="right"/>
    </xf>
    <xf numFmtId="0" fontId="5" fillId="0" borderId="0" xfId="0" applyFont="1" applyAlignment="1" quotePrefix="1">
      <alignment horizontal="left"/>
    </xf>
    <xf numFmtId="178" fontId="5" fillId="0" borderId="0" xfId="0" applyNumberFormat="1" applyFont="1" applyFill="1" applyAlignment="1">
      <alignment horizontal="center"/>
    </xf>
    <xf numFmtId="0" fontId="5" fillId="0" borderId="0" xfId="0" applyFont="1" applyBorder="1" applyAlignment="1" quotePrefix="1">
      <alignment/>
    </xf>
    <xf numFmtId="0" fontId="5" fillId="0" borderId="0" xfId="0" applyFont="1" applyBorder="1" applyAlignment="1">
      <alignment horizontal="left"/>
    </xf>
    <xf numFmtId="0" fontId="5" fillId="0" borderId="0" xfId="0" applyFont="1" applyBorder="1" applyAlignment="1" quotePrefix="1">
      <alignment horizontal="left"/>
    </xf>
    <xf numFmtId="0" fontId="5" fillId="0" borderId="0" xfId="0" applyFont="1" applyBorder="1" applyAlignment="1" quotePrefix="1">
      <alignment horizontal="right"/>
    </xf>
    <xf numFmtId="0" fontId="5" fillId="0" borderId="0" xfId="0" applyFont="1" applyBorder="1" applyAlignment="1" quotePrefix="1">
      <alignment horizontal="center"/>
    </xf>
    <xf numFmtId="0" fontId="5" fillId="0" borderId="0" xfId="0" applyFont="1" applyBorder="1" applyAlignment="1">
      <alignment horizontal="center"/>
    </xf>
    <xf numFmtId="0" fontId="5" fillId="0" borderId="0" xfId="0" applyFont="1" applyBorder="1" applyAlignment="1">
      <alignment horizontal="right"/>
    </xf>
    <xf numFmtId="3" fontId="5" fillId="0" borderId="0" xfId="0" applyNumberFormat="1" applyFont="1" applyBorder="1" applyAlignment="1">
      <alignment/>
    </xf>
    <xf numFmtId="0" fontId="11" fillId="0" borderId="0" xfId="0" applyFont="1" applyAlignment="1">
      <alignment/>
    </xf>
    <xf numFmtId="178" fontId="11" fillId="0" borderId="0" xfId="15" applyNumberFormat="1" applyFont="1" applyAlignment="1">
      <alignment/>
    </xf>
    <xf numFmtId="178" fontId="11" fillId="0" borderId="1" xfId="15" applyNumberFormat="1" applyFont="1" applyBorder="1" applyAlignment="1">
      <alignment/>
    </xf>
    <xf numFmtId="0" fontId="5" fillId="0" borderId="0" xfId="0" applyFont="1" applyAlignment="1" quotePrefix="1">
      <alignment horizontal="right"/>
    </xf>
    <xf numFmtId="0" fontId="5" fillId="0" borderId="0" xfId="0" applyFont="1" applyFill="1" applyAlignment="1">
      <alignment horizontal="right"/>
    </xf>
    <xf numFmtId="14" fontId="3" fillId="0" borderId="0" xfId="0" applyNumberFormat="1" applyFont="1" applyAlignment="1">
      <alignment horizontal="center"/>
    </xf>
    <xf numFmtId="14" fontId="3" fillId="0" borderId="0" xfId="0" applyNumberFormat="1" applyFont="1" applyAlignment="1" quotePrefix="1">
      <alignment horizontal="center"/>
    </xf>
    <xf numFmtId="14" fontId="5" fillId="0" borderId="0" xfId="0" applyNumberFormat="1" applyFont="1" applyAlignment="1" quotePrefix="1">
      <alignment horizontal="center"/>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41" fontId="5" fillId="0" borderId="0" xfId="0" applyNumberFormat="1" applyFont="1" applyAlignment="1">
      <alignment/>
    </xf>
    <xf numFmtId="41" fontId="5" fillId="0" borderId="0" xfId="0" applyNumberFormat="1" applyFont="1" applyFill="1" applyAlignment="1">
      <alignment/>
    </xf>
    <xf numFmtId="41" fontId="5" fillId="0" borderId="1" xfId="0" applyNumberFormat="1" applyFont="1" applyBorder="1" applyAlignment="1">
      <alignment/>
    </xf>
    <xf numFmtId="41" fontId="5" fillId="0" borderId="1" xfId="0" applyNumberFormat="1" applyFont="1" applyFill="1" applyBorder="1" applyAlignment="1">
      <alignment/>
    </xf>
    <xf numFmtId="41" fontId="5" fillId="0" borderId="0" xfId="0" applyNumberFormat="1" applyFont="1" applyBorder="1" applyAlignment="1">
      <alignment/>
    </xf>
    <xf numFmtId="41" fontId="5" fillId="0" borderId="0" xfId="15" applyNumberFormat="1" applyFont="1" applyFill="1" applyBorder="1" applyAlignment="1" applyProtection="1">
      <alignment horizontal="center"/>
      <protection/>
    </xf>
    <xf numFmtId="41" fontId="5" fillId="0" borderId="1" xfId="15" applyNumberFormat="1" applyFont="1" applyFill="1" applyBorder="1" applyAlignment="1" applyProtection="1">
      <alignment horizontal="center"/>
      <protection/>
    </xf>
    <xf numFmtId="41" fontId="5" fillId="0" borderId="6" xfId="0" applyNumberFormat="1" applyFont="1" applyBorder="1" applyAlignment="1">
      <alignment/>
    </xf>
    <xf numFmtId="41" fontId="5" fillId="0" borderId="6" xfId="0" applyNumberFormat="1" applyFont="1" applyFill="1" applyBorder="1" applyAlignment="1">
      <alignment/>
    </xf>
    <xf numFmtId="41" fontId="5" fillId="0" borderId="3" xfId="0" applyNumberFormat="1" applyFont="1" applyFill="1" applyBorder="1" applyAlignment="1">
      <alignment/>
    </xf>
    <xf numFmtId="41" fontId="5" fillId="0" borderId="3" xfId="0" applyNumberFormat="1" applyFont="1" applyBorder="1" applyAlignment="1">
      <alignment/>
    </xf>
    <xf numFmtId="41" fontId="5" fillId="0" borderId="7" xfId="0" applyNumberFormat="1" applyFont="1" applyFill="1" applyBorder="1" applyAlignment="1">
      <alignment/>
    </xf>
    <xf numFmtId="41" fontId="5" fillId="0" borderId="7" xfId="0" applyNumberFormat="1" applyFont="1" applyBorder="1" applyAlignment="1">
      <alignment/>
    </xf>
    <xf numFmtId="41" fontId="5" fillId="0" borderId="8" xfId="0" applyNumberFormat="1" applyFont="1" applyFill="1" applyBorder="1" applyAlignment="1">
      <alignment/>
    </xf>
    <xf numFmtId="41" fontId="5" fillId="0" borderId="8" xfId="0" applyNumberFormat="1" applyFont="1" applyBorder="1" applyAlignment="1">
      <alignment/>
    </xf>
    <xf numFmtId="41" fontId="5" fillId="0" borderId="9" xfId="0" applyNumberFormat="1" applyFont="1" applyFill="1" applyBorder="1" applyAlignment="1">
      <alignment/>
    </xf>
    <xf numFmtId="41" fontId="5" fillId="0" borderId="9" xfId="0" applyNumberFormat="1" applyFont="1" applyBorder="1" applyAlignment="1">
      <alignment/>
    </xf>
    <xf numFmtId="41" fontId="5"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19</xdr:row>
      <xdr:rowOff>0</xdr:rowOff>
    </xdr:to>
    <xdr:sp>
      <xdr:nvSpPr>
        <xdr:cNvPr id="1" name="TextBox 2"/>
        <xdr:cNvSpPr txBox="1">
          <a:spLocks noChangeArrowheads="1"/>
        </xdr:cNvSpPr>
      </xdr:nvSpPr>
      <xdr:spPr>
        <a:xfrm>
          <a:off x="228600" y="952500"/>
          <a:ext cx="6410325" cy="2105025"/>
        </a:xfrm>
        <a:prstGeom prst="rect">
          <a:avLst/>
        </a:prstGeom>
        <a:noFill/>
        <a:ln w="9525" cmpd="sng">
          <a:noFill/>
        </a:ln>
      </xdr:spPr>
      <xdr:txBody>
        <a:bodyPr vertOverflow="clip" wrap="square"/>
        <a:p>
          <a:pPr algn="just">
            <a:defRPr/>
          </a:pPr>
          <a:r>
            <a:rPr lang="en-US" cap="none" sz="1000" b="0" i="0" u="none" baseline="0"/>
            <a:t>This interim report is unaudited and has been prepared in compliance with MASB 26, ‘Interim Financial Reporting’ and paragraph 9.22 of the Malaysia Securities Exchange Listing Requirements.
This interim report should be read in conjunction with the audited financial statements of the Group for the financial year ended 31 March 2003. 
The accounting policies and methods of computation adopted by the Group in this interim financial report are consistent with those adopted in the financial statements for the financial year ended 31 March 2003.
The following notes explain the events and transactions that are significant to an understanding of the changes in the financial position and performance of the Group since the financial year ended 31 March 2003.</a:t>
          </a:r>
        </a:p>
      </xdr:txBody>
    </xdr:sp>
    <xdr:clientData/>
  </xdr:twoCellAnchor>
  <xdr:twoCellAnchor>
    <xdr:from>
      <xdr:col>1</xdr:col>
      <xdr:colOff>0</xdr:colOff>
      <xdr:row>21</xdr:row>
      <xdr:rowOff>0</xdr:rowOff>
    </xdr:from>
    <xdr:to>
      <xdr:col>12</xdr:col>
      <xdr:colOff>0</xdr:colOff>
      <xdr:row>47</xdr:row>
      <xdr:rowOff>0</xdr:rowOff>
    </xdr:to>
    <xdr:sp>
      <xdr:nvSpPr>
        <xdr:cNvPr id="2" name="TextBox 3"/>
        <xdr:cNvSpPr txBox="1">
          <a:spLocks noChangeArrowheads="1"/>
        </xdr:cNvSpPr>
      </xdr:nvSpPr>
      <xdr:spPr>
        <a:xfrm>
          <a:off x="228600" y="3362325"/>
          <a:ext cx="6410325" cy="42100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auditors’ report for the annual financial statements of the Group for the financial year ended 31 March 2003 was not subject to any qualification. 
However, the auditors’ report on the Group’s financial statements for the financial year ended 31 March 2003 included an emphasis of matter regarding the going concern of the Group. The auditors have stated that the appropriateness of preparing the Group's financial statements on a going concern basis is dependent on the Group’s ability to generate sufficient cash inflows to sustain its operations, the continued support from its bankers and creditors and the successful completion of the proposals disclosed in Note B8 ("Proposals") to this report.
</a:t>
          </a:r>
          <a:r>
            <a:rPr lang="en-US" cap="none" sz="1000" b="0" i="0" u="sng" baseline="0">
              <a:latin typeface="Times New Roman"/>
              <a:ea typeface="Times New Roman"/>
              <a:cs typeface="Times New Roman"/>
            </a:rPr>
            <a:t>Current status
</a:t>
          </a:r>
          <a:r>
            <a:rPr lang="en-US" cap="none" sz="1000" b="0" i="0" u="none" baseline="0">
              <a:latin typeface="Times New Roman"/>
              <a:ea typeface="Times New Roman"/>
              <a:cs typeface="Times New Roman"/>
            </a:rPr>
            <a:t>The Proposed Disposals, Proposed Debt Settlement and Proposed Debt Disposal was completed on 24 November 2003.  However, the Completion Inter-company Debt , Proposed Shares Placement and Proposed E&amp;OPROP ROS are pending completion as stated in Note B8 to this report.
The Group realised a gain on disposal of approximately RM28.4 million and have repaid a significant amount of its bank borrowings as disclosed in note B8(b) to this report.  As a result, net assets of the Group now stands at approximately RM392 million and short term borrowings including bank overdrafts reduced to a more manageable level at RM50.7 million as compared to RM252.3 million in the financial year ended 31 March 2003.
Upon completion of its Proposed Shares Placement and the Proposed E&amp;OPROP ROS the financial position of the Group will be further enhanced.
Based on the above, the Board of EOB is of  the view that the emphasis of matter highlighted in the financial statements for the financial year ended 31 March 2003 is no longer an issue.
</a:t>
          </a:r>
        </a:p>
      </xdr:txBody>
    </xdr:sp>
    <xdr:clientData/>
  </xdr:twoCellAnchor>
  <xdr:twoCellAnchor>
    <xdr:from>
      <xdr:col>1</xdr:col>
      <xdr:colOff>0</xdr:colOff>
      <xdr:row>49</xdr:row>
      <xdr:rowOff>0</xdr:rowOff>
    </xdr:from>
    <xdr:to>
      <xdr:col>12</xdr:col>
      <xdr:colOff>0</xdr:colOff>
      <xdr:row>52</xdr:row>
      <xdr:rowOff>0</xdr:rowOff>
    </xdr:to>
    <xdr:sp>
      <xdr:nvSpPr>
        <xdr:cNvPr id="3" name="TextBox 4"/>
        <xdr:cNvSpPr txBox="1">
          <a:spLocks noChangeArrowheads="1"/>
        </xdr:cNvSpPr>
      </xdr:nvSpPr>
      <xdr:spPr>
        <a:xfrm>
          <a:off x="228600" y="7877175"/>
          <a:ext cx="6410325" cy="485775"/>
        </a:xfrm>
        <a:prstGeom prst="rect">
          <a:avLst/>
        </a:prstGeom>
        <a:noFill/>
        <a:ln w="9525" cmpd="sng">
          <a:noFill/>
        </a:ln>
      </xdr:spPr>
      <xdr:txBody>
        <a:bodyPr vertOverflow="clip" wrap="square"/>
        <a:p>
          <a:pPr algn="just">
            <a:defRPr/>
          </a:pPr>
          <a:r>
            <a:rPr lang="en-US" cap="none" sz="1000" b="0" i="0" u="none" baseline="0"/>
            <a:t>The operations of the Group is not subject to seasonal or cyclical fluctuations.</a:t>
          </a:r>
        </a:p>
      </xdr:txBody>
    </xdr:sp>
    <xdr:clientData/>
  </xdr:twoCellAnchor>
  <xdr:twoCellAnchor>
    <xdr:from>
      <xdr:col>1</xdr:col>
      <xdr:colOff>0</xdr:colOff>
      <xdr:row>54</xdr:row>
      <xdr:rowOff>0</xdr:rowOff>
    </xdr:from>
    <xdr:to>
      <xdr:col>12</xdr:col>
      <xdr:colOff>0</xdr:colOff>
      <xdr:row>58</xdr:row>
      <xdr:rowOff>0</xdr:rowOff>
    </xdr:to>
    <xdr:sp>
      <xdr:nvSpPr>
        <xdr:cNvPr id="4" name="TextBox 5"/>
        <xdr:cNvSpPr txBox="1">
          <a:spLocks noChangeArrowheads="1"/>
        </xdr:cNvSpPr>
      </xdr:nvSpPr>
      <xdr:spPr>
        <a:xfrm>
          <a:off x="228600" y="8686800"/>
          <a:ext cx="6410325" cy="647700"/>
        </a:xfrm>
        <a:prstGeom prst="rect">
          <a:avLst/>
        </a:prstGeom>
        <a:noFill/>
        <a:ln w="9525" cmpd="sng">
          <a:noFill/>
        </a:ln>
      </xdr:spPr>
      <xdr:txBody>
        <a:bodyPr vertOverflow="clip" wrap="square"/>
        <a:p>
          <a:pPr algn="just">
            <a:defRPr/>
          </a:pPr>
          <a:r>
            <a:rPr lang="en-US" cap="none" sz="1000" b="0" i="0" u="none" baseline="0"/>
            <a:t>Other than as disclosed in Note 11 and Note B8 to this report, there were no other material or unusual items during the current quarter and financial year to-date.</a:t>
          </a:r>
        </a:p>
      </xdr:txBody>
    </xdr:sp>
    <xdr:clientData/>
  </xdr:twoCellAnchor>
  <xdr:twoCellAnchor>
    <xdr:from>
      <xdr:col>1</xdr:col>
      <xdr:colOff>0</xdr:colOff>
      <xdr:row>60</xdr:row>
      <xdr:rowOff>0</xdr:rowOff>
    </xdr:from>
    <xdr:to>
      <xdr:col>12</xdr:col>
      <xdr:colOff>0</xdr:colOff>
      <xdr:row>64</xdr:row>
      <xdr:rowOff>0</xdr:rowOff>
    </xdr:to>
    <xdr:sp>
      <xdr:nvSpPr>
        <xdr:cNvPr id="5" name="TextBox 6"/>
        <xdr:cNvSpPr txBox="1">
          <a:spLocks noChangeArrowheads="1"/>
        </xdr:cNvSpPr>
      </xdr:nvSpPr>
      <xdr:spPr>
        <a:xfrm>
          <a:off x="228600" y="9639300"/>
          <a:ext cx="6410325" cy="647700"/>
        </a:xfrm>
        <a:prstGeom prst="rect">
          <a:avLst/>
        </a:prstGeom>
        <a:noFill/>
        <a:ln w="9525" cmpd="sng">
          <a:noFill/>
        </a:ln>
      </xdr:spPr>
      <xdr:txBody>
        <a:bodyPr vertOverflow="clip" wrap="square"/>
        <a:p>
          <a:pPr algn="just">
            <a:defRPr/>
          </a:pPr>
          <a:r>
            <a:rPr lang="en-US" cap="none" sz="1000" b="0" i="0" u="none" baseline="0"/>
            <a:t>There were no changes in estimates reported in prior financial years which have a material impact on the current interim period.</a:t>
          </a:r>
        </a:p>
      </xdr:txBody>
    </xdr:sp>
    <xdr:clientData/>
  </xdr:twoCellAnchor>
  <xdr:twoCellAnchor>
    <xdr:from>
      <xdr:col>1</xdr:col>
      <xdr:colOff>0</xdr:colOff>
      <xdr:row>66</xdr:row>
      <xdr:rowOff>0</xdr:rowOff>
    </xdr:from>
    <xdr:to>
      <xdr:col>12</xdr:col>
      <xdr:colOff>0</xdr:colOff>
      <xdr:row>70</xdr:row>
      <xdr:rowOff>0</xdr:rowOff>
    </xdr:to>
    <xdr:sp>
      <xdr:nvSpPr>
        <xdr:cNvPr id="6" name="TextBox 7"/>
        <xdr:cNvSpPr txBox="1">
          <a:spLocks noChangeArrowheads="1"/>
        </xdr:cNvSpPr>
      </xdr:nvSpPr>
      <xdr:spPr>
        <a:xfrm>
          <a:off x="228600" y="10601325"/>
          <a:ext cx="6410325" cy="647700"/>
        </a:xfrm>
        <a:prstGeom prst="rect">
          <a:avLst/>
        </a:prstGeom>
        <a:noFill/>
        <a:ln w="9525" cmpd="sng">
          <a:noFill/>
        </a:ln>
      </xdr:spPr>
      <xdr:txBody>
        <a:bodyPr vertOverflow="clip" wrap="square"/>
        <a:p>
          <a:pPr algn="just">
            <a:defRPr/>
          </a:pPr>
          <a:r>
            <a:rPr lang="en-US" cap="none" sz="1000" b="0" i="0" u="none" baseline="0"/>
            <a:t>There has been no issuances, cancellations or repayments of debt and equity securities, share buy-backs, share cancellations, shares held as treasury shares and resale of treasury shares for the current financial year to date.</a:t>
          </a:r>
        </a:p>
      </xdr:txBody>
    </xdr:sp>
    <xdr:clientData/>
  </xdr:twoCellAnchor>
  <xdr:twoCellAnchor>
    <xdr:from>
      <xdr:col>1</xdr:col>
      <xdr:colOff>0</xdr:colOff>
      <xdr:row>72</xdr:row>
      <xdr:rowOff>0</xdr:rowOff>
    </xdr:from>
    <xdr:to>
      <xdr:col>12</xdr:col>
      <xdr:colOff>0</xdr:colOff>
      <xdr:row>76</xdr:row>
      <xdr:rowOff>0</xdr:rowOff>
    </xdr:to>
    <xdr:sp>
      <xdr:nvSpPr>
        <xdr:cNvPr id="7" name="TextBox 8"/>
        <xdr:cNvSpPr txBox="1">
          <a:spLocks noChangeArrowheads="1"/>
        </xdr:cNvSpPr>
      </xdr:nvSpPr>
      <xdr:spPr>
        <a:xfrm>
          <a:off x="228600" y="11553825"/>
          <a:ext cx="6410325" cy="685800"/>
        </a:xfrm>
        <a:prstGeom prst="rect">
          <a:avLst/>
        </a:prstGeom>
        <a:noFill/>
        <a:ln w="9525" cmpd="sng">
          <a:noFill/>
        </a:ln>
      </xdr:spPr>
      <xdr:txBody>
        <a:bodyPr vertOverflow="clip" wrap="square"/>
        <a:p>
          <a:pPr algn="just">
            <a:defRPr/>
          </a:pPr>
          <a:r>
            <a:rPr lang="en-US" cap="none" sz="1000" b="0" i="0" u="none" baseline="0"/>
            <a:t>On 28 November 2003, the Company paid RM1,673,795 in respect of the first and final dividend of 1.0 sen per stock unit on 232,471,492 stock units, less tax at 28%,  for the financial year ended 31 March 2003.  The dividend was approved by the stockholders at the Company’s AGM held on 30 September 2003. 
</a:t>
          </a:r>
        </a:p>
      </xdr:txBody>
    </xdr:sp>
    <xdr:clientData/>
  </xdr:twoCellAnchor>
  <xdr:twoCellAnchor>
    <xdr:from>
      <xdr:col>1</xdr:col>
      <xdr:colOff>0</xdr:colOff>
      <xdr:row>103</xdr:row>
      <xdr:rowOff>0</xdr:rowOff>
    </xdr:from>
    <xdr:to>
      <xdr:col>12</xdr:col>
      <xdr:colOff>0</xdr:colOff>
      <xdr:row>108</xdr:row>
      <xdr:rowOff>0</xdr:rowOff>
    </xdr:to>
    <xdr:sp>
      <xdr:nvSpPr>
        <xdr:cNvPr id="8" name="TextBox 9"/>
        <xdr:cNvSpPr txBox="1">
          <a:spLocks noChangeArrowheads="1"/>
        </xdr:cNvSpPr>
      </xdr:nvSpPr>
      <xdr:spPr>
        <a:xfrm>
          <a:off x="228600" y="16859250"/>
          <a:ext cx="6410325" cy="819150"/>
        </a:xfrm>
        <a:prstGeom prst="rect">
          <a:avLst/>
        </a:prstGeom>
        <a:noFill/>
        <a:ln w="9525" cmpd="sng">
          <a:noFill/>
        </a:ln>
      </xdr:spPr>
      <xdr:txBody>
        <a:bodyPr vertOverflow="clip" wrap="square"/>
        <a:p>
          <a:pPr algn="just">
            <a:defRPr/>
          </a:pPr>
          <a:r>
            <a:rPr lang="en-US" cap="none" sz="1000" b="0" i="0" u="none" baseline="0"/>
            <a:t>Analysis of geographical location is not applicable as the Group operates in a single geographical segment, namely Malaysia.
The results of the subsidiaries disposed by the Group as disclosed in Note B8(a) and Note 11 to this report by segment are as follows :</a:t>
          </a:r>
        </a:p>
      </xdr:txBody>
    </xdr:sp>
    <xdr:clientData/>
  </xdr:twoCellAnchor>
  <xdr:twoCellAnchor>
    <xdr:from>
      <xdr:col>1</xdr:col>
      <xdr:colOff>0</xdr:colOff>
      <xdr:row>133</xdr:row>
      <xdr:rowOff>0</xdr:rowOff>
    </xdr:from>
    <xdr:to>
      <xdr:col>12</xdr:col>
      <xdr:colOff>0</xdr:colOff>
      <xdr:row>138</xdr:row>
      <xdr:rowOff>0</xdr:rowOff>
    </xdr:to>
    <xdr:sp>
      <xdr:nvSpPr>
        <xdr:cNvPr id="9" name="TextBox 10"/>
        <xdr:cNvSpPr txBox="1">
          <a:spLocks noChangeArrowheads="1"/>
        </xdr:cNvSpPr>
      </xdr:nvSpPr>
      <xdr:spPr>
        <a:xfrm>
          <a:off x="228600" y="21907500"/>
          <a:ext cx="6410325" cy="790575"/>
        </a:xfrm>
        <a:prstGeom prst="rect">
          <a:avLst/>
        </a:prstGeom>
        <a:noFill/>
        <a:ln w="9525" cmpd="sng">
          <a:noFill/>
        </a:ln>
      </xdr:spPr>
      <xdr:txBody>
        <a:bodyPr vertOverflow="clip" wrap="square"/>
        <a:p>
          <a:pPr algn="just">
            <a:defRPr/>
          </a:pPr>
          <a:r>
            <a:rPr lang="en-US" cap="none" sz="1000" b="0" i="0" u="none" baseline="0"/>
            <a:t>Valuation of property, plant and equipment have been brought forward without amendment from the previous annual financial statements as the Group has availed itself to the transitional provision covered under MASB 15, Property, Plant and Equipment, (IAS 16 previously).</a:t>
          </a:r>
        </a:p>
      </xdr:txBody>
    </xdr:sp>
    <xdr:clientData/>
  </xdr:twoCellAnchor>
  <xdr:twoCellAnchor>
    <xdr:from>
      <xdr:col>1</xdr:col>
      <xdr:colOff>0</xdr:colOff>
      <xdr:row>140</xdr:row>
      <xdr:rowOff>0</xdr:rowOff>
    </xdr:from>
    <xdr:to>
      <xdr:col>12</xdr:col>
      <xdr:colOff>0</xdr:colOff>
      <xdr:row>145</xdr:row>
      <xdr:rowOff>0</xdr:rowOff>
    </xdr:to>
    <xdr:sp>
      <xdr:nvSpPr>
        <xdr:cNvPr id="10" name="TextBox 11"/>
        <xdr:cNvSpPr txBox="1">
          <a:spLocks noChangeArrowheads="1"/>
        </xdr:cNvSpPr>
      </xdr:nvSpPr>
      <xdr:spPr>
        <a:xfrm>
          <a:off x="228600" y="23002875"/>
          <a:ext cx="6410325" cy="857250"/>
        </a:xfrm>
        <a:prstGeom prst="rect">
          <a:avLst/>
        </a:prstGeom>
        <a:noFill/>
        <a:ln w="9525" cmpd="sng">
          <a:noFill/>
        </a:ln>
      </xdr:spPr>
      <xdr:txBody>
        <a:bodyPr vertOverflow="clip" wrap="square"/>
        <a:p>
          <a:pPr algn="just">
            <a:defRPr/>
          </a:pPr>
          <a:r>
            <a:rPr lang="en-US" cap="none" sz="1000" b="0" i="0" u="none" baseline="0"/>
            <a:t>There were no items, transaction or events of a material and unusual nature that has arisen from 31 December 2003 to the date of this announcement which would affect substantially the results of the operations of the Group for the period ended 31 December 2003.</a:t>
          </a:r>
        </a:p>
      </xdr:txBody>
    </xdr:sp>
    <xdr:clientData/>
  </xdr:twoCellAnchor>
  <xdr:twoCellAnchor>
    <xdr:from>
      <xdr:col>1</xdr:col>
      <xdr:colOff>0</xdr:colOff>
      <xdr:row>229</xdr:row>
      <xdr:rowOff>0</xdr:rowOff>
    </xdr:from>
    <xdr:to>
      <xdr:col>12</xdr:col>
      <xdr:colOff>0</xdr:colOff>
      <xdr:row>240</xdr:row>
      <xdr:rowOff>0</xdr:rowOff>
    </xdr:to>
    <xdr:sp>
      <xdr:nvSpPr>
        <xdr:cNvPr id="11" name="TextBox 12"/>
        <xdr:cNvSpPr txBox="1">
          <a:spLocks noChangeArrowheads="1"/>
        </xdr:cNvSpPr>
      </xdr:nvSpPr>
      <xdr:spPr>
        <a:xfrm>
          <a:off x="228600" y="38376225"/>
          <a:ext cx="6410325" cy="1885950"/>
        </a:xfrm>
        <a:prstGeom prst="rect">
          <a:avLst/>
        </a:prstGeom>
        <a:noFill/>
        <a:ln w="9525" cmpd="sng">
          <a:noFill/>
        </a:ln>
      </xdr:spPr>
      <xdr:txBody>
        <a:bodyPr vertOverflow="clip" wrap="square"/>
        <a:p>
          <a:pPr algn="just">
            <a:defRPr/>
          </a:pPr>
          <a:r>
            <a:rPr lang="en-US" cap="none" sz="1000" b="0" i="0" u="none" baseline="0"/>
            <a:t>The Group achieved a revenue of RM112.709 million for the nine months period ended 31 December 2003 compared to RM24.394 million recorded for the nine months ended 31 December 2002.
This exceptional increase of RM88.315 million or more than 100% is primarily due to sale of the TVSB Land for RM90 million as disclosed in Note B8(a) to this report.  There was also an increase in revenue from the hotel division.
The Group’s profit before tax of RM19.563 million represents an increase of more than 100% compared to the loss of RM18.366 million recorded in the preceding year corresponding period.
The exceptional performance can be attributed to the following :</a:t>
          </a:r>
        </a:p>
      </xdr:txBody>
    </xdr:sp>
    <xdr:clientData/>
  </xdr:twoCellAnchor>
  <xdr:twoCellAnchor>
    <xdr:from>
      <xdr:col>1</xdr:col>
      <xdr:colOff>0</xdr:colOff>
      <xdr:row>251</xdr:row>
      <xdr:rowOff>0</xdr:rowOff>
    </xdr:from>
    <xdr:to>
      <xdr:col>12</xdr:col>
      <xdr:colOff>0</xdr:colOff>
      <xdr:row>261</xdr:row>
      <xdr:rowOff>0</xdr:rowOff>
    </xdr:to>
    <xdr:sp>
      <xdr:nvSpPr>
        <xdr:cNvPr id="12" name="TextBox 13"/>
        <xdr:cNvSpPr txBox="1">
          <a:spLocks noChangeArrowheads="1"/>
        </xdr:cNvSpPr>
      </xdr:nvSpPr>
      <xdr:spPr>
        <a:xfrm>
          <a:off x="228600" y="42148125"/>
          <a:ext cx="6410325" cy="1714500"/>
        </a:xfrm>
        <a:prstGeom prst="rect">
          <a:avLst/>
        </a:prstGeom>
        <a:noFill/>
        <a:ln w="9525" cmpd="sng">
          <a:noFill/>
        </a:ln>
      </xdr:spPr>
      <xdr:txBody>
        <a:bodyPr vertOverflow="clip" wrap="square"/>
        <a:p>
          <a:pPr algn="just">
            <a:defRPr/>
          </a:pPr>
          <a:r>
            <a:rPr lang="en-US" cap="none" sz="1000" b="0" i="0" u="none" baseline="0"/>
            <a:t>For the third quarter ended 31 December 2003, the Group recorded a revenue of RM96.017 million and a profit before tax of RM27.957 million as compared to the immediate preceding quarter where Group revenue was RM11.489 million and loss before tax amounted to RM1.820 million.
The higher revenue can be attributed to the disposal of the TVSB Land as disclosed above.  
The exceptional increase in profit before tax by RM29.777 million is also due to the gain realised on the disposal of the Group’s property related subsidiaries and the TVSB Land of approximately RM28.374 million, lower interest cost and also gain on disposal of 30 million E&amp;OPROP shares of approximately RM5.039 million. 
</a:t>
          </a:r>
        </a:p>
      </xdr:txBody>
    </xdr:sp>
    <xdr:clientData/>
  </xdr:twoCellAnchor>
  <xdr:twoCellAnchor>
    <xdr:from>
      <xdr:col>1</xdr:col>
      <xdr:colOff>0</xdr:colOff>
      <xdr:row>264</xdr:row>
      <xdr:rowOff>0</xdr:rowOff>
    </xdr:from>
    <xdr:to>
      <xdr:col>12</xdr:col>
      <xdr:colOff>0</xdr:colOff>
      <xdr:row>269</xdr:row>
      <xdr:rowOff>0</xdr:rowOff>
    </xdr:to>
    <xdr:sp>
      <xdr:nvSpPr>
        <xdr:cNvPr id="13" name="TextBox 14"/>
        <xdr:cNvSpPr txBox="1">
          <a:spLocks noChangeArrowheads="1"/>
        </xdr:cNvSpPr>
      </xdr:nvSpPr>
      <xdr:spPr>
        <a:xfrm>
          <a:off x="228600" y="44376975"/>
          <a:ext cx="6410325" cy="857250"/>
        </a:xfrm>
        <a:prstGeom prst="rect">
          <a:avLst/>
        </a:prstGeom>
        <a:noFill/>
        <a:ln w="9525" cmpd="sng">
          <a:noFill/>
        </a:ln>
      </xdr:spPr>
      <xdr:txBody>
        <a:bodyPr vertOverflow="clip" wrap="square"/>
        <a:p>
          <a:pPr algn="just">
            <a:defRPr/>
          </a:pPr>
          <a:r>
            <a:rPr lang="en-US" cap="none" sz="1000" b="0" i="0" u="none" baseline="0"/>
            <a:t>With the completion of the Proposed Disposals, Proposed Debt Settlement and Proposed Debt Disposal as disclosed in Note B8 to this report, the Group expects positive results due to reduced finance cost as a result of lower borrowings and increased contribution from the share of profits of its associated company,  reflecting our increased equity interest from 26.93% to 38.03% (assuming completion of the Proposed Shares Placement) 
</a:t>
          </a:r>
        </a:p>
      </xdr:txBody>
    </xdr:sp>
    <xdr:clientData/>
  </xdr:twoCellAnchor>
  <xdr:twoCellAnchor>
    <xdr:from>
      <xdr:col>1</xdr:col>
      <xdr:colOff>0</xdr:colOff>
      <xdr:row>272</xdr:row>
      <xdr:rowOff>0</xdr:rowOff>
    </xdr:from>
    <xdr:to>
      <xdr:col>12</xdr:col>
      <xdr:colOff>0</xdr:colOff>
      <xdr:row>275</xdr:row>
      <xdr:rowOff>0</xdr:rowOff>
    </xdr:to>
    <xdr:sp>
      <xdr:nvSpPr>
        <xdr:cNvPr id="14" name="TextBox 15"/>
        <xdr:cNvSpPr txBox="1">
          <a:spLocks noChangeArrowheads="1"/>
        </xdr:cNvSpPr>
      </xdr:nvSpPr>
      <xdr:spPr>
        <a:xfrm>
          <a:off x="228600" y="45748575"/>
          <a:ext cx="6410325" cy="514350"/>
        </a:xfrm>
        <a:prstGeom prst="rect">
          <a:avLst/>
        </a:prstGeom>
        <a:noFill/>
        <a:ln w="9525" cmpd="sng">
          <a:noFill/>
        </a:ln>
      </xdr:spPr>
      <xdr:txBody>
        <a:bodyPr vertOverflow="clip" wrap="square"/>
        <a:p>
          <a:pPr algn="just">
            <a:defRPr/>
          </a:pPr>
          <a:r>
            <a:rPr lang="en-US" cap="none" sz="1000" b="0" i="0" u="none" baseline="0"/>
            <a:t>The Group and Company did not issue any profit forecast/profit guarantee during the current financial period to date.</a:t>
          </a:r>
        </a:p>
      </xdr:txBody>
    </xdr:sp>
    <xdr:clientData/>
  </xdr:twoCellAnchor>
  <xdr:twoCellAnchor>
    <xdr:from>
      <xdr:col>1</xdr:col>
      <xdr:colOff>0</xdr:colOff>
      <xdr:row>288</xdr:row>
      <xdr:rowOff>0</xdr:rowOff>
    </xdr:from>
    <xdr:to>
      <xdr:col>12</xdr:col>
      <xdr:colOff>0</xdr:colOff>
      <xdr:row>292</xdr:row>
      <xdr:rowOff>0</xdr:rowOff>
    </xdr:to>
    <xdr:sp>
      <xdr:nvSpPr>
        <xdr:cNvPr id="15" name="TextBox 16"/>
        <xdr:cNvSpPr txBox="1">
          <a:spLocks noChangeArrowheads="1"/>
        </xdr:cNvSpPr>
      </xdr:nvSpPr>
      <xdr:spPr>
        <a:xfrm>
          <a:off x="228600" y="48510825"/>
          <a:ext cx="6410325" cy="685800"/>
        </a:xfrm>
        <a:prstGeom prst="rect">
          <a:avLst/>
        </a:prstGeom>
        <a:noFill/>
        <a:ln w="9525" cmpd="sng">
          <a:noFill/>
        </a:ln>
      </xdr:spPr>
      <xdr:txBody>
        <a:bodyPr vertOverflow="clip" wrap="square"/>
        <a:p>
          <a:pPr algn="just">
            <a:defRPr/>
          </a:pPr>
          <a:r>
            <a:rPr lang="en-US" cap="none" sz="1000" b="0" i="0" u="none" baseline="0"/>
            <a:t>The effective tax rate of the Group is lower than the statutory tax rate applicable due to the gain on disposal of subsidiaries not being subject to income tax as well as tax losses recorded for disposal of the TVSB Land.</a:t>
          </a:r>
        </a:p>
      </xdr:txBody>
    </xdr:sp>
    <xdr:clientData/>
  </xdr:twoCellAnchor>
  <xdr:twoCellAnchor>
    <xdr:from>
      <xdr:col>1</xdr:col>
      <xdr:colOff>0</xdr:colOff>
      <xdr:row>294</xdr:row>
      <xdr:rowOff>0</xdr:rowOff>
    </xdr:from>
    <xdr:to>
      <xdr:col>12</xdr:col>
      <xdr:colOff>0</xdr:colOff>
      <xdr:row>298</xdr:row>
      <xdr:rowOff>0</xdr:rowOff>
    </xdr:to>
    <xdr:sp>
      <xdr:nvSpPr>
        <xdr:cNvPr id="16" name="TextBox 17"/>
        <xdr:cNvSpPr txBox="1">
          <a:spLocks noChangeArrowheads="1"/>
        </xdr:cNvSpPr>
      </xdr:nvSpPr>
      <xdr:spPr>
        <a:xfrm>
          <a:off x="228600" y="49510950"/>
          <a:ext cx="6410325" cy="685800"/>
        </a:xfrm>
        <a:prstGeom prst="rect">
          <a:avLst/>
        </a:prstGeom>
        <a:noFill/>
        <a:ln w="9525" cmpd="sng">
          <a:noFill/>
        </a:ln>
      </xdr:spPr>
      <xdr:txBody>
        <a:bodyPr vertOverflow="clip" wrap="square"/>
        <a:p>
          <a:pPr algn="just">
            <a:defRPr/>
          </a:pPr>
          <a:r>
            <a:rPr lang="en-US" cap="none" sz="1000" b="0" i="0" u="none" baseline="0"/>
            <a:t>No investment properties or unquoted investments were sold in the current quarter other than those disclosed in Note B8 to this report.  In the preceding quarter, an investment property of the Group was disposed for RM560,000 resulting in a loss of approximately RM53,000 for the financial period to date.</a:t>
          </a:r>
        </a:p>
      </xdr:txBody>
    </xdr:sp>
    <xdr:clientData/>
  </xdr:twoCellAnchor>
  <xdr:twoCellAnchor>
    <xdr:from>
      <xdr:col>2</xdr:col>
      <xdr:colOff>0</xdr:colOff>
      <xdr:row>321</xdr:row>
      <xdr:rowOff>0</xdr:rowOff>
    </xdr:from>
    <xdr:to>
      <xdr:col>12</xdr:col>
      <xdr:colOff>0</xdr:colOff>
      <xdr:row>324</xdr:row>
      <xdr:rowOff>0</xdr:rowOff>
    </xdr:to>
    <xdr:sp>
      <xdr:nvSpPr>
        <xdr:cNvPr id="17" name="TextBox 18"/>
        <xdr:cNvSpPr txBox="1">
          <a:spLocks noChangeArrowheads="1"/>
        </xdr:cNvSpPr>
      </xdr:nvSpPr>
      <xdr:spPr>
        <a:xfrm>
          <a:off x="419100" y="54073425"/>
          <a:ext cx="6219825" cy="514350"/>
        </a:xfrm>
        <a:prstGeom prst="rect">
          <a:avLst/>
        </a:prstGeom>
        <a:noFill/>
        <a:ln w="9525" cmpd="sng">
          <a:noFill/>
        </a:ln>
      </xdr:spPr>
      <xdr:txBody>
        <a:bodyPr vertOverflow="clip" wrap="square"/>
        <a:p>
          <a:pPr algn="just">
            <a:defRPr/>
          </a:pPr>
          <a:r>
            <a:rPr lang="en-US" cap="none" sz="1000" b="0" i="0" u="none" baseline="0"/>
            <a:t>On 24 November 2003, the company has completed the following proposals which were disclosed previously in the Quarterly Report for the financial period 30 September 2003:
</a:t>
          </a:r>
        </a:p>
      </xdr:txBody>
    </xdr:sp>
    <xdr:clientData/>
  </xdr:twoCellAnchor>
  <xdr:twoCellAnchor>
    <xdr:from>
      <xdr:col>2</xdr:col>
      <xdr:colOff>0</xdr:colOff>
      <xdr:row>404</xdr:row>
      <xdr:rowOff>0</xdr:rowOff>
    </xdr:from>
    <xdr:to>
      <xdr:col>12</xdr:col>
      <xdr:colOff>0</xdr:colOff>
      <xdr:row>407</xdr:row>
      <xdr:rowOff>0</xdr:rowOff>
    </xdr:to>
    <xdr:sp>
      <xdr:nvSpPr>
        <xdr:cNvPr id="18" name="TextBox 19"/>
        <xdr:cNvSpPr txBox="1">
          <a:spLocks noChangeArrowheads="1"/>
        </xdr:cNvSpPr>
      </xdr:nvSpPr>
      <xdr:spPr>
        <a:xfrm>
          <a:off x="419100" y="68256150"/>
          <a:ext cx="6219825" cy="514350"/>
        </a:xfrm>
        <a:prstGeom prst="rect">
          <a:avLst/>
        </a:prstGeom>
        <a:noFill/>
        <a:ln w="9525" cmpd="sng">
          <a:noFill/>
        </a:ln>
      </xdr:spPr>
      <xdr:txBody>
        <a:bodyPr vertOverflow="clip" wrap="square"/>
        <a:p>
          <a:pPr algn="just">
            <a:defRPr/>
          </a:pPr>
          <a:r>
            <a:rPr lang="en-US" cap="none" sz="1000" b="0" i="0" u="none" baseline="0"/>
            <a:t>As at 20 February 2004, cash proceeds arising from completion of the corporate proposals disclosed in Note B8(a) above and utilisation of the said proceeds are as follows : 
</a:t>
          </a:r>
        </a:p>
      </xdr:txBody>
    </xdr:sp>
    <xdr:clientData/>
  </xdr:twoCellAnchor>
  <xdr:twoCellAnchor>
    <xdr:from>
      <xdr:col>1</xdr:col>
      <xdr:colOff>0</xdr:colOff>
      <xdr:row>471</xdr:row>
      <xdr:rowOff>0</xdr:rowOff>
    </xdr:from>
    <xdr:to>
      <xdr:col>12</xdr:col>
      <xdr:colOff>0</xdr:colOff>
      <xdr:row>480</xdr:row>
      <xdr:rowOff>0</xdr:rowOff>
    </xdr:to>
    <xdr:sp>
      <xdr:nvSpPr>
        <xdr:cNvPr id="19" name="TextBox 20"/>
        <xdr:cNvSpPr txBox="1">
          <a:spLocks noChangeArrowheads="1"/>
        </xdr:cNvSpPr>
      </xdr:nvSpPr>
      <xdr:spPr>
        <a:xfrm>
          <a:off x="228600" y="79409925"/>
          <a:ext cx="6410325" cy="1457325"/>
        </a:xfrm>
        <a:prstGeom prst="rect">
          <a:avLst/>
        </a:prstGeom>
        <a:noFill/>
        <a:ln w="9525" cmpd="sng">
          <a:noFill/>
        </a:ln>
      </xdr:spPr>
      <xdr:txBody>
        <a:bodyPr vertOverflow="clip" wrap="square"/>
        <a:p>
          <a:pPr algn="just">
            <a:defRPr/>
          </a:pPr>
          <a:r>
            <a:rPr lang="en-US" cap="none" sz="1000" b="0" i="0" u="none" baseline="0"/>
            <a:t>The earnings per stock unit for the current quarter and financial year-to-date is calculated based on the Group’s profit after taxation and after minority interest of RM28.323 million and RM20.171 million respectively over the weighted average number of stock units in issue as at 31 December 2003 of 232.472 million stock units.
The diluted earning per stock unit for the current quarter and financial year-to-date is calculated based on the Group’s profit after taxation and after minority interest of RM28.323 million and RM20.171 million respectively over the weighted average number of stock units in issue as at 31 December 2003 of 232.472 million stock units  and assuming full conversion of the 61,176,298 Warrants 2001/2011 outstanding, in accordance to MASB 13.</a:t>
          </a:r>
        </a:p>
      </xdr:txBody>
    </xdr:sp>
    <xdr:clientData/>
  </xdr:twoCellAnchor>
  <xdr:twoCellAnchor>
    <xdr:from>
      <xdr:col>1</xdr:col>
      <xdr:colOff>0</xdr:colOff>
      <xdr:row>483</xdr:row>
      <xdr:rowOff>0</xdr:rowOff>
    </xdr:from>
    <xdr:to>
      <xdr:col>12</xdr:col>
      <xdr:colOff>0</xdr:colOff>
      <xdr:row>487</xdr:row>
      <xdr:rowOff>0</xdr:rowOff>
    </xdr:to>
    <xdr:sp>
      <xdr:nvSpPr>
        <xdr:cNvPr id="20" name="TextBox 21"/>
        <xdr:cNvSpPr txBox="1">
          <a:spLocks noChangeArrowheads="1"/>
        </xdr:cNvSpPr>
      </xdr:nvSpPr>
      <xdr:spPr>
        <a:xfrm>
          <a:off x="228600" y="81372075"/>
          <a:ext cx="6410325" cy="685800"/>
        </a:xfrm>
        <a:prstGeom prst="rect">
          <a:avLst/>
        </a:prstGeom>
        <a:noFill/>
        <a:ln w="9525" cmpd="sng">
          <a:noFill/>
        </a:ln>
      </xdr:spPr>
      <xdr:txBody>
        <a:bodyPr vertOverflow="clip" wrap="square"/>
        <a:p>
          <a:pPr algn="just">
            <a:defRPr/>
          </a:pPr>
          <a:r>
            <a:rPr lang="en-US" cap="none" sz="1000" b="0" i="0" u="none" baseline="0"/>
            <a:t>The net tangible asset per stock unit is calculated based on the Group’s net tangible assets of RM329.079 million (2003 : RM310.582 million) after deducting the premium on acquisition of associated companies of RM62.933 million (2003 : RM62.933 million) over the number of issued stock units of 232.472 million (2003 : 232.472 million) as at 31 December 2003.</a:t>
          </a:r>
        </a:p>
      </xdr:txBody>
    </xdr:sp>
    <xdr:clientData/>
  </xdr:twoCellAnchor>
  <xdr:twoCellAnchor>
    <xdr:from>
      <xdr:col>3</xdr:col>
      <xdr:colOff>0</xdr:colOff>
      <xdr:row>324</xdr:row>
      <xdr:rowOff>9525</xdr:rowOff>
    </xdr:from>
    <xdr:to>
      <xdr:col>12</xdr:col>
      <xdr:colOff>0</xdr:colOff>
      <xdr:row>335</xdr:row>
      <xdr:rowOff>0</xdr:rowOff>
    </xdr:to>
    <xdr:sp>
      <xdr:nvSpPr>
        <xdr:cNvPr id="21" name="TextBox 22"/>
        <xdr:cNvSpPr txBox="1">
          <a:spLocks noChangeArrowheads="1"/>
        </xdr:cNvSpPr>
      </xdr:nvSpPr>
      <xdr:spPr>
        <a:xfrm>
          <a:off x="685800" y="54597300"/>
          <a:ext cx="5953125" cy="1876425"/>
        </a:xfrm>
        <a:prstGeom prst="rect">
          <a:avLst/>
        </a:prstGeom>
        <a:noFill/>
        <a:ln w="9525" cmpd="sng">
          <a:noFill/>
        </a:ln>
      </xdr:spPr>
      <xdr:txBody>
        <a:bodyPr vertOverflow="clip" wrap="square"/>
        <a:p>
          <a:pPr algn="just">
            <a:defRPr/>
          </a:pPr>
          <a:r>
            <a:rPr lang="en-US" cap="none" sz="1000" b="0" i="0" u="none" baseline="0"/>
            <a:t>Proposed disposals to E&amp;O Property Development Berhad (“E&amp;OPROP”) of Ambangan Puri Sdn Bhd (“APSB”) Sale Shares, Regal Alliance Sdn Bhd (“RASB”) Sale Shares, E&amp;O Properties Sdn Bhd (“EOP”) Sale Shares and True Vitality Sdn Bhd (“TVSB”) land ("Proposed Disposals"). 
Proposed debt settlement by E&amp;OPROP on amounts owing by APSB and its subsidiary Seventy Damansara Sdn Bhd (formerly known as Beta Auto Sdn Bhd), EOP and the EOP Subsidiaries (as defined in the Circular to Stockholders dated 15 September 2003) (“Proposed Debt Settlement”).
Proposed disposal to E&amp;OPROP of the net amounts owing by two subsidiaries of EOP, namely Minat Ganda Sdn Bhd and Kayangan Budaya Sdn Bhd to the Company ("Proposed Debt Disposal").
</a:t>
          </a:r>
        </a:p>
      </xdr:txBody>
    </xdr:sp>
    <xdr:clientData/>
  </xdr:twoCellAnchor>
  <xdr:twoCellAnchor>
    <xdr:from>
      <xdr:col>3</xdr:col>
      <xdr:colOff>0</xdr:colOff>
      <xdr:row>357</xdr:row>
      <xdr:rowOff>0</xdr:rowOff>
    </xdr:from>
    <xdr:to>
      <xdr:col>12</xdr:col>
      <xdr:colOff>0</xdr:colOff>
      <xdr:row>362</xdr:row>
      <xdr:rowOff>0</xdr:rowOff>
    </xdr:to>
    <xdr:sp>
      <xdr:nvSpPr>
        <xdr:cNvPr id="22" name="TextBox 23"/>
        <xdr:cNvSpPr txBox="1">
          <a:spLocks noChangeArrowheads="1"/>
        </xdr:cNvSpPr>
      </xdr:nvSpPr>
      <xdr:spPr>
        <a:xfrm>
          <a:off x="685800" y="60245625"/>
          <a:ext cx="5953125" cy="857250"/>
        </a:xfrm>
        <a:prstGeom prst="rect">
          <a:avLst/>
        </a:prstGeom>
        <a:noFill/>
        <a:ln w="9525" cmpd="sng">
          <a:noFill/>
        </a:ln>
      </xdr:spPr>
      <xdr:txBody>
        <a:bodyPr vertOverflow="clip" wrap="square"/>
        <a:p>
          <a:pPr algn="just">
            <a:defRPr/>
          </a:pPr>
          <a:r>
            <a:rPr lang="en-US" cap="none" sz="1000" b="0" i="0" u="none" baseline="0"/>
            <a:t>31 March 2004; or
date of receipt by EOB of the proceeds after full placement of the Proposed Shares Placement of 116,236,000 E&amp;OPROP shares if such proceeds are received by the Company before 31 March 2004.
</a:t>
          </a:r>
        </a:p>
      </xdr:txBody>
    </xdr:sp>
    <xdr:clientData/>
  </xdr:twoCellAnchor>
  <xdr:twoCellAnchor>
    <xdr:from>
      <xdr:col>2</xdr:col>
      <xdr:colOff>0</xdr:colOff>
      <xdr:row>362</xdr:row>
      <xdr:rowOff>0</xdr:rowOff>
    </xdr:from>
    <xdr:to>
      <xdr:col>11</xdr:col>
      <xdr:colOff>790575</xdr:colOff>
      <xdr:row>402</xdr:row>
      <xdr:rowOff>0</xdr:rowOff>
    </xdr:to>
    <xdr:sp>
      <xdr:nvSpPr>
        <xdr:cNvPr id="23" name="TextBox 24"/>
        <xdr:cNvSpPr txBox="1">
          <a:spLocks noChangeArrowheads="1"/>
        </xdr:cNvSpPr>
      </xdr:nvSpPr>
      <xdr:spPr>
        <a:xfrm>
          <a:off x="419100" y="61102875"/>
          <a:ext cx="6210300" cy="68580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EOB has on 24 December 2003 and 15 January 2004 repaid RM6.8 million and RM10 million of the Completion Inter-company Debt respectively.  The outstanding Completion Inter-company Debt as at 20 February 2004 amounts to approximately RM17.88 million.
Status of the Proposed Shares Placement and Proposed E&amp;OPROP ROS are as follows:
</a:t>
          </a:r>
          <a:r>
            <a:rPr lang="en-US" cap="none" sz="1000" b="0" i="0" u="sng" baseline="0">
              <a:latin typeface="Times New Roman"/>
              <a:ea typeface="Times New Roman"/>
              <a:cs typeface="Times New Roman"/>
            </a:rPr>
            <a:t>Proposed Shares Placement</a:t>
          </a:r>
          <a:r>
            <a:rPr lang="en-US" cap="none" sz="1000" b="0" i="0" u="none" baseline="0">
              <a:latin typeface="Times New Roman"/>
              <a:ea typeface="Times New Roman"/>
              <a:cs typeface="Times New Roman"/>
            </a:rPr>
            <a:t>
On 18 December 2003, the Company disposed 30 million E&amp;OPROP shares at a price of RM0.67 per share being the latest transacted price of E&amp;OPROP shares on the MSEB as at that date.  The said disposal which did not include any attached warrants forms part of the Proposed Shares Placement approved by the stockholders of the Company at the EGM dated 30 September 2003.  
On 11 February 2004, Alliance had on behalf of the Company announced that an application has been made to the SC on 6 February 2004 to seek the SC’s approval to dispose the remaining 86.236 million E&amp;OPROP shares and / or up to 58.118 million warrants (subject to availability after the Proposed E&amp;OPROP ROS) under the Proposed Shares Placement after the SC’s clarification that the Proposed Shares Placement is subject to the SC’s approval. 
</a:t>
          </a:r>
          <a:r>
            <a:rPr lang="en-US" cap="none" sz="1000" b="0" i="0" u="sng" baseline="0">
              <a:latin typeface="Times New Roman"/>
              <a:ea typeface="Times New Roman"/>
              <a:cs typeface="Times New Roman"/>
            </a:rPr>
            <a:t>Proposed E&amp;OPROP ROS</a:t>
          </a:r>
          <a:r>
            <a:rPr lang="en-US" cap="none" sz="1000" b="0" i="0" u="none" baseline="0">
              <a:latin typeface="Times New Roman"/>
              <a:ea typeface="Times New Roman"/>
              <a:cs typeface="Times New Roman"/>
            </a:rPr>
            <a:t>
On 13 January 2004, Alliance on behalf of the Company announced that the Company had on 12 January 2004 fixed the offer price for the Proposed E&amp;OPROP ROS involving 60.437 million E&amp;OPROP warrants to shareholders of E&amp;OPROP (other than members of the EOB Group) at RM0.25 per warrant.  The offer price of RM0.25 per warrant represents a discount of 31% based on the five day weighted average market price of E&amp;OPROP warrants up to 12 January 2004.   The Book Closure Date has also been set at 12 February 2004.
The Company had also entered into a voluntary Underwriting Agreement with A.A. Anthony Securities Sdn Bhd to underwrite up to 60 million of the warrants at a commission of 3.5% which will be borne by EOB.
On 5 February 2004, the SC had vide its letter dated 4 February 2004 approved the increase in the number of warrants offered for sale under the Proposed ROS from 57.437 million warrants as stated in the Circular to Shareholders dated 15.09.03 to 60.437 million warrants.
The Prospectus dated 19 February 2004 for the warrants offer which has been registered with the SC and lodged with the Companies Commission of Malaysia has been dispatched to the shareholders of E&amp;OPROP.
The Company expects the E&amp;OPROP ROS to be completed by the quarter ended 31 March 2004.   Proceeds from the ROS will be utilised for working capital purposes of EOB.
</a:t>
          </a:r>
        </a:p>
      </xdr:txBody>
    </xdr:sp>
    <xdr:clientData/>
  </xdr:twoCellAnchor>
  <xdr:twoCellAnchor>
    <xdr:from>
      <xdr:col>4</xdr:col>
      <xdr:colOff>0</xdr:colOff>
      <xdr:row>366</xdr:row>
      <xdr:rowOff>0</xdr:rowOff>
    </xdr:from>
    <xdr:to>
      <xdr:col>12</xdr:col>
      <xdr:colOff>0</xdr:colOff>
      <xdr:row>366</xdr:row>
      <xdr:rowOff>0</xdr:rowOff>
    </xdr:to>
    <xdr:sp>
      <xdr:nvSpPr>
        <xdr:cNvPr id="24" name="TextBox 25"/>
        <xdr:cNvSpPr txBox="1">
          <a:spLocks noChangeArrowheads="1"/>
        </xdr:cNvSpPr>
      </xdr:nvSpPr>
      <xdr:spPr>
        <a:xfrm>
          <a:off x="914400" y="61788675"/>
          <a:ext cx="5724525" cy="0"/>
        </a:xfrm>
        <a:prstGeom prst="rect">
          <a:avLst/>
        </a:prstGeom>
        <a:noFill/>
        <a:ln w="9525" cmpd="sng">
          <a:noFill/>
        </a:ln>
      </xdr:spPr>
      <xdr:txBody>
        <a:bodyPr vertOverflow="clip" wrap="square"/>
        <a:p>
          <a:pPr algn="just">
            <a:defRPr/>
          </a:pPr>
          <a:r>
            <a:rPr lang="en-US" cap="none" sz="1000" b="0" i="0" u="none" baseline="0"/>
            <a:t>APSB together with its subsidiary company SDSB for a cash consideration of RM32,573,306;
RASB for a cash consideration of RM35,988,769;
EOP and the EOP Subsidiaries for a cash consideration of RM8,690,013; and
the TVSB Land comprising adjoining parcels of land measuring approximately 4.838 acres by True Vitality Sdn Bhd for a total consideration of RM90,000,000 satisfied by cash of RM9 million and the balance by the issuance of 162 million new E&amp;OPROP shares of RM0.50 each at an issue price RM0.50 per share by E&amp;OPROP to EOB.  
</a:t>
          </a:r>
        </a:p>
      </xdr:txBody>
    </xdr:sp>
    <xdr:clientData/>
  </xdr:twoCellAnchor>
  <xdr:twoCellAnchor>
    <xdr:from>
      <xdr:col>5</xdr:col>
      <xdr:colOff>9525</xdr:colOff>
      <xdr:row>402</xdr:row>
      <xdr:rowOff>0</xdr:rowOff>
    </xdr:from>
    <xdr:to>
      <xdr:col>12</xdr:col>
      <xdr:colOff>0</xdr:colOff>
      <xdr:row>402</xdr:row>
      <xdr:rowOff>0</xdr:rowOff>
    </xdr:to>
    <xdr:sp>
      <xdr:nvSpPr>
        <xdr:cNvPr id="25" name="TextBox 26"/>
        <xdr:cNvSpPr txBox="1">
          <a:spLocks noChangeArrowheads="1"/>
        </xdr:cNvSpPr>
      </xdr:nvSpPr>
      <xdr:spPr>
        <a:xfrm>
          <a:off x="1162050" y="67960875"/>
          <a:ext cx="5476875" cy="0"/>
        </a:xfrm>
        <a:prstGeom prst="rect">
          <a:avLst/>
        </a:prstGeom>
        <a:noFill/>
        <a:ln w="9525" cmpd="sng">
          <a:noFill/>
        </a:ln>
      </xdr:spPr>
      <xdr:txBody>
        <a:bodyPr vertOverflow="clip" wrap="square"/>
        <a:p>
          <a:pPr algn="just">
            <a:defRPr/>
          </a:pPr>
          <a:r>
            <a:rPr lang="en-US" cap="none" sz="1000" b="0" i="0" u="none" baseline="0"/>
            <a:t>Admission to the Official List and listing and quotation of 116 million Warrants to be issued by EOPD;
Listing of the new EOPD Shares pursuant to the Proposed TVSB Land Disposal and the Proposed Debt Disposal
Listing of the 116 million new EOPD shares to be issued pursuant to the exercise of the 116 million 
Warrants.</a:t>
          </a:r>
        </a:p>
      </xdr:txBody>
    </xdr:sp>
    <xdr:clientData/>
  </xdr:twoCellAnchor>
  <xdr:twoCellAnchor>
    <xdr:from>
      <xdr:col>4</xdr:col>
      <xdr:colOff>0</xdr:colOff>
      <xdr:row>402</xdr:row>
      <xdr:rowOff>0</xdr:rowOff>
    </xdr:from>
    <xdr:to>
      <xdr:col>12</xdr:col>
      <xdr:colOff>0</xdr:colOff>
      <xdr:row>402</xdr:row>
      <xdr:rowOff>0</xdr:rowOff>
    </xdr:to>
    <xdr:sp>
      <xdr:nvSpPr>
        <xdr:cNvPr id="26" name="TextBox 27"/>
        <xdr:cNvSpPr txBox="1">
          <a:spLocks noChangeArrowheads="1"/>
        </xdr:cNvSpPr>
      </xdr:nvSpPr>
      <xdr:spPr>
        <a:xfrm>
          <a:off x="914400" y="67960875"/>
          <a:ext cx="5724525" cy="0"/>
        </a:xfrm>
        <a:prstGeom prst="rect">
          <a:avLst/>
        </a:prstGeom>
        <a:noFill/>
        <a:ln w="9525" cmpd="sng">
          <a:noFill/>
        </a:ln>
      </xdr:spPr>
      <xdr:txBody>
        <a:bodyPr vertOverflow="clip" wrap="square"/>
        <a:p>
          <a:pPr algn="just">
            <a:defRPr/>
          </a:pPr>
          <a:r>
            <a:rPr lang="en-US" cap="none" sz="1000" b="0" i="0" u="none" baseline="0"/>
            <a:t>The Kuala Lumpur Stock Exchange's ("KLSE") approval in principle for the following vide its letter dated 13 November 2003:
</a:t>
          </a:r>
        </a:p>
      </xdr:txBody>
    </xdr:sp>
    <xdr:clientData/>
  </xdr:twoCellAnchor>
  <xdr:twoCellAnchor>
    <xdr:from>
      <xdr:col>3</xdr:col>
      <xdr:colOff>0</xdr:colOff>
      <xdr:row>366</xdr:row>
      <xdr:rowOff>0</xdr:rowOff>
    </xdr:from>
    <xdr:to>
      <xdr:col>12</xdr:col>
      <xdr:colOff>0</xdr:colOff>
      <xdr:row>366</xdr:row>
      <xdr:rowOff>0</xdr:rowOff>
    </xdr:to>
    <xdr:sp>
      <xdr:nvSpPr>
        <xdr:cNvPr id="27" name="TextBox 28"/>
        <xdr:cNvSpPr txBox="1">
          <a:spLocks noChangeArrowheads="1"/>
        </xdr:cNvSpPr>
      </xdr:nvSpPr>
      <xdr:spPr>
        <a:xfrm>
          <a:off x="685800" y="61788675"/>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consideration for the disposal of APSB has been adjusted from RM29,573,306 to RM32,573,306 after adjusting for total dividends of up to RM18 million instead of RM21 million stated in the Circular to Stockholders dated 15 September 2003.
The consideration for the disposal of RASB has been adjusted from RM26,988,769 to RM35,988,769 after adjusting for total dividends of up to RM58.2 million as opposed to RM67.2 million stated in the Circular to Stockholders dated 15 September 2003.
</a:t>
          </a:r>
          <a:r>
            <a:rPr lang="en-US" cap="none" sz="1000" b="0" i="0" u="none" baseline="0">
              <a:latin typeface="Times New Roman"/>
              <a:ea typeface="Times New Roman"/>
              <a:cs typeface="Times New Roman"/>
            </a:rPr>
            <a:t>
</a:t>
          </a:r>
        </a:p>
      </xdr:txBody>
    </xdr:sp>
    <xdr:clientData/>
  </xdr:twoCellAnchor>
  <xdr:twoCellAnchor>
    <xdr:from>
      <xdr:col>2</xdr:col>
      <xdr:colOff>0</xdr:colOff>
      <xdr:row>428</xdr:row>
      <xdr:rowOff>0</xdr:rowOff>
    </xdr:from>
    <xdr:to>
      <xdr:col>11</xdr:col>
      <xdr:colOff>685800</xdr:colOff>
      <xdr:row>431</xdr:row>
      <xdr:rowOff>0</xdr:rowOff>
    </xdr:to>
    <xdr:sp>
      <xdr:nvSpPr>
        <xdr:cNvPr id="28" name="TextBox 29"/>
        <xdr:cNvSpPr txBox="1">
          <a:spLocks noChangeArrowheads="1"/>
        </xdr:cNvSpPr>
      </xdr:nvSpPr>
      <xdr:spPr>
        <a:xfrm>
          <a:off x="419100" y="72370950"/>
          <a:ext cx="6105525" cy="514350"/>
        </a:xfrm>
        <a:prstGeom prst="rect">
          <a:avLst/>
        </a:prstGeom>
        <a:noFill/>
        <a:ln w="9525" cmpd="sng">
          <a:noFill/>
        </a:ln>
      </xdr:spPr>
      <xdr:txBody>
        <a:bodyPr vertOverflow="clip" wrap="square"/>
        <a:p>
          <a:pPr algn="just">
            <a:defRPr/>
          </a:pPr>
          <a:r>
            <a:rPr lang="en-US" cap="none" sz="1000" b="0" i="0" u="none" baseline="0"/>
            <a:t>As at 20 February 2004, a total of 325 warrants 2001/2011 were exercised. 
</a:t>
          </a:r>
        </a:p>
      </xdr:txBody>
    </xdr:sp>
    <xdr:clientData/>
  </xdr:twoCellAnchor>
  <xdr:twoCellAnchor>
    <xdr:from>
      <xdr:col>2</xdr:col>
      <xdr:colOff>0</xdr:colOff>
      <xdr:row>335</xdr:row>
      <xdr:rowOff>0</xdr:rowOff>
    </xdr:from>
    <xdr:to>
      <xdr:col>12</xdr:col>
      <xdr:colOff>0</xdr:colOff>
      <xdr:row>346</xdr:row>
      <xdr:rowOff>0</xdr:rowOff>
    </xdr:to>
    <xdr:sp>
      <xdr:nvSpPr>
        <xdr:cNvPr id="29" name="TextBox 30"/>
        <xdr:cNvSpPr txBox="1">
          <a:spLocks noChangeArrowheads="1"/>
        </xdr:cNvSpPr>
      </xdr:nvSpPr>
      <xdr:spPr>
        <a:xfrm>
          <a:off x="419100" y="56473725"/>
          <a:ext cx="6219825" cy="1885950"/>
        </a:xfrm>
        <a:prstGeom prst="rect">
          <a:avLst/>
        </a:prstGeom>
        <a:noFill/>
        <a:ln w="9525" cmpd="sng">
          <a:noFill/>
        </a:ln>
      </xdr:spPr>
      <xdr:txBody>
        <a:bodyPr vertOverflow="clip" wrap="square"/>
        <a:p>
          <a:pPr algn="just">
            <a:defRPr/>
          </a:pPr>
          <a:r>
            <a:rPr lang="en-US" cap="none" sz="1000" b="0" i="0" u="none" baseline="0"/>
            <a:t>However the proposed private placement by Eastern and Oriental Berhad (“EOB”) of E&amp;OPROP Shares and/or Warrants to interested investors ("Proposed Shares Placement") and proposed renounceable restricted offer for sale by EOB to E&amp;OPROP's shareholders (other than the members of the EOB Group) of E&amp;OPROP Warrants ("Proposed E&amp;OPROP ROS") is pending completion.  
On 17 November 2003, the Company together with True Vitality Sdn Bhd entered into a Fourth (4th) Supplementary Agreement with E&amp;OPROP to extend the repayment date for the estimated inter-company debt of approximately RM35,000,000 (“Completion Inter-company Debt”) due by EOB to RASB.  The Completion inter-company Debt was to be repaid on the completion of the Proposed Disposals.
</a:t>
          </a:r>
        </a:p>
      </xdr:txBody>
    </xdr:sp>
    <xdr:clientData/>
  </xdr:twoCellAnchor>
  <xdr:twoCellAnchor>
    <xdr:from>
      <xdr:col>1</xdr:col>
      <xdr:colOff>0</xdr:colOff>
      <xdr:row>147</xdr:row>
      <xdr:rowOff>0</xdr:rowOff>
    </xdr:from>
    <xdr:to>
      <xdr:col>12</xdr:col>
      <xdr:colOff>0</xdr:colOff>
      <xdr:row>151</xdr:row>
      <xdr:rowOff>104775</xdr:rowOff>
    </xdr:to>
    <xdr:sp>
      <xdr:nvSpPr>
        <xdr:cNvPr id="30" name="TextBox 31"/>
        <xdr:cNvSpPr txBox="1">
          <a:spLocks noChangeArrowheads="1"/>
        </xdr:cNvSpPr>
      </xdr:nvSpPr>
      <xdr:spPr>
        <a:xfrm>
          <a:off x="228600" y="24203025"/>
          <a:ext cx="6410325" cy="790575"/>
        </a:xfrm>
        <a:prstGeom prst="rect">
          <a:avLst/>
        </a:prstGeom>
        <a:noFill/>
        <a:ln w="9525" cmpd="sng">
          <a:noFill/>
        </a:ln>
      </xdr:spPr>
      <xdr:txBody>
        <a:bodyPr vertOverflow="clip" wrap="square"/>
        <a:p>
          <a:pPr algn="just">
            <a:defRPr/>
          </a:pPr>
          <a:r>
            <a:rPr lang="en-US" cap="none" sz="1000" b="0" i="0" u="none" baseline="0"/>
            <a:t>As stated in Note A8 and Note B8(a) to this report, the Group disposed its subsidiaries involved mainly in property development and property investment to E&amp;O Property Development Berhad for a total cash consideration of RM77,252,088.  The effects of the disposals, which resulted in the Group’s withdrawal from direct involvement in the property development and property investment sector, on the Group’s results, net assets and cash flows are as follows :</a:t>
          </a:r>
        </a:p>
      </xdr:txBody>
    </xdr:sp>
    <xdr:clientData/>
  </xdr:twoCellAnchor>
  <xdr:twoCellAnchor>
    <xdr:from>
      <xdr:col>2</xdr:col>
      <xdr:colOff>0</xdr:colOff>
      <xdr:row>240</xdr:row>
      <xdr:rowOff>0</xdr:rowOff>
    </xdr:from>
    <xdr:to>
      <xdr:col>12</xdr:col>
      <xdr:colOff>0</xdr:colOff>
      <xdr:row>248</xdr:row>
      <xdr:rowOff>0</xdr:rowOff>
    </xdr:to>
    <xdr:sp>
      <xdr:nvSpPr>
        <xdr:cNvPr id="31" name="TextBox 32"/>
        <xdr:cNvSpPr txBox="1">
          <a:spLocks noChangeArrowheads="1"/>
        </xdr:cNvSpPr>
      </xdr:nvSpPr>
      <xdr:spPr>
        <a:xfrm>
          <a:off x="419100" y="40262175"/>
          <a:ext cx="6219825" cy="1371600"/>
        </a:xfrm>
        <a:prstGeom prst="rect">
          <a:avLst/>
        </a:prstGeom>
        <a:noFill/>
        <a:ln w="9525" cmpd="sng">
          <a:noFill/>
        </a:ln>
      </xdr:spPr>
      <xdr:txBody>
        <a:bodyPr vertOverflow="clip" wrap="square"/>
        <a:p>
          <a:pPr algn="just">
            <a:defRPr/>
          </a:pPr>
          <a:r>
            <a:rPr lang="en-US" cap="none" sz="1000" b="0" i="0" u="none" baseline="0"/>
            <a:t>completion of the disposals of its property related subsidiaries and the TVSB Land which generated a net gain of approximately RM28.374 million;
lower interest cost due to repayments of bank borrowings from the proceeds of the corporate exercise as disclosed in B8(a) and B8(b) to this report;
gain on disposal of 30 million E&amp;OPROP shares of approximately RM5.039 million.
</a:t>
          </a:r>
        </a:p>
      </xdr:txBody>
    </xdr:sp>
    <xdr:clientData/>
  </xdr:twoCellAnchor>
  <xdr:twoCellAnchor>
    <xdr:from>
      <xdr:col>2</xdr:col>
      <xdr:colOff>0</xdr:colOff>
      <xdr:row>421</xdr:row>
      <xdr:rowOff>0</xdr:rowOff>
    </xdr:from>
    <xdr:to>
      <xdr:col>12</xdr:col>
      <xdr:colOff>0</xdr:colOff>
      <xdr:row>424</xdr:row>
      <xdr:rowOff>0</xdr:rowOff>
    </xdr:to>
    <xdr:sp>
      <xdr:nvSpPr>
        <xdr:cNvPr id="32" name="TextBox 33"/>
        <xdr:cNvSpPr txBox="1">
          <a:spLocks noChangeArrowheads="1"/>
        </xdr:cNvSpPr>
      </xdr:nvSpPr>
      <xdr:spPr>
        <a:xfrm>
          <a:off x="419100" y="71170800"/>
          <a:ext cx="6219825" cy="514350"/>
        </a:xfrm>
        <a:prstGeom prst="rect">
          <a:avLst/>
        </a:prstGeom>
        <a:noFill/>
        <a:ln w="9525" cmpd="sng">
          <a:noFill/>
        </a:ln>
      </xdr:spPr>
      <xdr:txBody>
        <a:bodyPr vertOverflow="clip" wrap="square"/>
        <a:p>
          <a:pPr algn="just">
            <a:defRPr/>
          </a:pPr>
          <a:r>
            <a:rPr lang="en-US" cap="none" sz="1000" b="0" i="0" u="none" baseline="0"/>
            <a:t>The proceeds from the remaining shares and or warrants to be disposed pursuant to the Shares Placement will depend on the market price on disposal.
</a:t>
          </a:r>
        </a:p>
      </xdr:txBody>
    </xdr:sp>
    <xdr:clientData/>
  </xdr:twoCellAnchor>
  <xdr:twoCellAnchor>
    <xdr:from>
      <xdr:col>2</xdr:col>
      <xdr:colOff>0</xdr:colOff>
      <xdr:row>433</xdr:row>
      <xdr:rowOff>0</xdr:rowOff>
    </xdr:from>
    <xdr:to>
      <xdr:col>11</xdr:col>
      <xdr:colOff>685800</xdr:colOff>
      <xdr:row>440</xdr:row>
      <xdr:rowOff>0</xdr:rowOff>
    </xdr:to>
    <xdr:sp>
      <xdr:nvSpPr>
        <xdr:cNvPr id="33" name="TextBox 34"/>
        <xdr:cNvSpPr txBox="1">
          <a:spLocks noChangeArrowheads="1"/>
        </xdr:cNvSpPr>
      </xdr:nvSpPr>
      <xdr:spPr>
        <a:xfrm>
          <a:off x="419100" y="73228200"/>
          <a:ext cx="6105525" cy="1143000"/>
        </a:xfrm>
        <a:prstGeom prst="rect">
          <a:avLst/>
        </a:prstGeom>
        <a:noFill/>
        <a:ln w="9525" cmpd="sng">
          <a:noFill/>
        </a:ln>
      </xdr:spPr>
      <xdr:txBody>
        <a:bodyPr vertOverflow="clip" wrap="square"/>
        <a:p>
          <a:pPr algn="just">
            <a:defRPr/>
          </a:pPr>
          <a:r>
            <a:rPr lang="en-US" cap="none" sz="1000" b="0" i="0" u="none" baseline="0"/>
            <a:t>On 20 November 2003, the Company granted 12.486 million stock units to eligible employees of the Group under its approved Employee Share Options Scheme.  No options have been exercised as at 20 February 2004.
The exercise price of the stock units granted have been fixed at RM1.05 per stock unit which represents a 6.9% discount over the five days weighted average stock price of EOB up to 19 November 2003 of RM1.1279.
</a:t>
          </a:r>
        </a:p>
      </xdr:txBody>
    </xdr:sp>
    <xdr:clientData/>
  </xdr:twoCellAnchor>
  <xdr:twoCellAnchor>
    <xdr:from>
      <xdr:col>2</xdr:col>
      <xdr:colOff>0</xdr:colOff>
      <xdr:row>353</xdr:row>
      <xdr:rowOff>0</xdr:rowOff>
    </xdr:from>
    <xdr:to>
      <xdr:col>12</xdr:col>
      <xdr:colOff>0</xdr:colOff>
      <xdr:row>357</xdr:row>
      <xdr:rowOff>0</xdr:rowOff>
    </xdr:to>
    <xdr:sp>
      <xdr:nvSpPr>
        <xdr:cNvPr id="34" name="TextBox 35"/>
        <xdr:cNvSpPr txBox="1">
          <a:spLocks noChangeArrowheads="1"/>
        </xdr:cNvSpPr>
      </xdr:nvSpPr>
      <xdr:spPr>
        <a:xfrm>
          <a:off x="419100" y="59559825"/>
          <a:ext cx="6219825" cy="685800"/>
        </a:xfrm>
        <a:prstGeom prst="rect">
          <a:avLst/>
        </a:prstGeom>
        <a:noFill/>
        <a:ln w="9525" cmpd="sng">
          <a:noFill/>
        </a:ln>
      </xdr:spPr>
      <xdr:txBody>
        <a:bodyPr vertOverflow="clip" wrap="square"/>
        <a:p>
          <a:pPr algn="just">
            <a:defRPr/>
          </a:pPr>
          <a:r>
            <a:rPr lang="en-US" cap="none" sz="1000" b="0" i="0" u="none" baseline="0"/>
            <a:t>In consideration of the Company agreeing to pay interest at Malayan Banking Berhad Base Lending Rate (BLR) + 2% per annum, E&amp;OPROP agreed to allow EOB to repay the Completion Inter-company Debt on or before 31 March 2004.  EOB has given an undertaking to repay the Completion Inter-company Debt on the earlier of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l12-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sol9-03%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SE P&amp;L"/>
      <sheetName val="KLSE BS"/>
      <sheetName val="KLSE CFS"/>
      <sheetName val="KLSE SOC"/>
      <sheetName val="KLSE Notes"/>
      <sheetName val="QTR YTD"/>
      <sheetName val="Q Vs Q"/>
      <sheetName val="CPL"/>
      <sheetName val="CBS"/>
      <sheetName val="CBS-Prop Div"/>
      <sheetName val="Notes"/>
      <sheetName val="JEs"/>
      <sheetName val="JE smry"/>
      <sheetName val="TO &amp;COS"/>
      <sheetName val="Oth inc"/>
      <sheetName val="S&amp;M"/>
      <sheetName val="Admin"/>
      <sheetName val="Oth exp"/>
      <sheetName val="Fin cost"/>
      <sheetName val="Diluted Share"/>
      <sheetName val="MI movt"/>
      <sheetName val="Assoc. profit"/>
      <sheetName val="Assoc movt"/>
      <sheetName val="NTA per Share"/>
      <sheetName val="Disposal Worksheet"/>
      <sheetName val="Unrealised gain worksheet"/>
      <sheetName val="Inter Co"/>
      <sheetName val="Cashflows"/>
      <sheetName val="CF-Other Working"/>
      <sheetName val="CF-PPE Working"/>
      <sheetName val="Segmental Infor"/>
      <sheetName val="Segmental Workings"/>
    </sheetNames>
    <sheetDataSet>
      <sheetData sheetId="1">
        <row r="5">
          <cell r="E5" t="str">
            <v>31/12/03</v>
          </cell>
        </row>
      </sheetData>
      <sheetData sheetId="30">
        <row r="9">
          <cell r="A9" t="str">
            <v>Total Revenue</v>
          </cell>
        </row>
        <row r="10">
          <cell r="A10" t="str">
            <v>Revenue from transactions </v>
          </cell>
        </row>
        <row r="11">
          <cell r="A11" t="str">
            <v>   with other business segment</v>
          </cell>
        </row>
        <row r="12">
          <cell r="A12" t="str">
            <v>Revenue from external customers</v>
          </cell>
        </row>
        <row r="13">
          <cell r="A13" t="str">
            <v>Segment profit/(loss)</v>
          </cell>
        </row>
        <row r="14">
          <cell r="A14" t="str">
            <v>Finance cost</v>
          </cell>
        </row>
        <row r="15">
          <cell r="A15" t="str">
            <v>Share of net profit of </v>
          </cell>
        </row>
        <row r="16">
          <cell r="A16" t="str">
            <v>   associated companies</v>
          </cell>
        </row>
        <row r="17">
          <cell r="A17" t="str">
            <v>Gain before tax and minority interest</v>
          </cell>
        </row>
        <row r="18">
          <cell r="A18" t="str">
            <v>Taxation</v>
          </cell>
        </row>
        <row r="19">
          <cell r="A19" t="str">
            <v>Gain after tax before minority interest</v>
          </cell>
        </row>
        <row r="20">
          <cell r="A20" t="str">
            <v>Minority interest</v>
          </cell>
        </row>
        <row r="21">
          <cell r="A21" t="str">
            <v>Net Gain attributable to shareholder</v>
          </cell>
        </row>
        <row r="29">
          <cell r="A29" t="str">
            <v>DISCONTINUED OPERATIONS</v>
          </cell>
        </row>
        <row r="33">
          <cell r="A33" t="str">
            <v>Total Revenue</v>
          </cell>
        </row>
        <row r="34">
          <cell r="A34" t="str">
            <v>Revenue from transactions </v>
          </cell>
        </row>
        <row r="35">
          <cell r="A35" t="str">
            <v>   with other business segment</v>
          </cell>
        </row>
        <row r="36">
          <cell r="A36" t="str">
            <v>Revenue from external customers</v>
          </cell>
        </row>
        <row r="37">
          <cell r="A37" t="str">
            <v>Segment profit/(loss)</v>
          </cell>
        </row>
        <row r="38">
          <cell r="A38" t="str">
            <v>Finance cost</v>
          </cell>
        </row>
        <row r="39">
          <cell r="A39" t="str">
            <v>Loss before tax </v>
          </cell>
        </row>
        <row r="40">
          <cell r="A40" t="str">
            <v>Taxation</v>
          </cell>
        </row>
        <row r="41">
          <cell r="A41" t="str">
            <v>Net Loss attributable to shareholder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SE P&amp;L"/>
      <sheetName val="KLSE BS"/>
      <sheetName val="KLSE SOC"/>
      <sheetName val="KLSE CFS"/>
      <sheetName val="KLSE Notes"/>
      <sheetName val="QTR YTD"/>
      <sheetName val="Q Vs Q"/>
      <sheetName val="MI movt"/>
      <sheetName val="Assoc. profit"/>
      <sheetName val="NTA "/>
      <sheetName val="CPL"/>
      <sheetName val="CBS"/>
      <sheetName val="Notes"/>
      <sheetName val="JEs"/>
      <sheetName val="JE smry"/>
      <sheetName val="TO &amp;COS"/>
      <sheetName val="Oth inc"/>
      <sheetName val="S&amp;M"/>
      <sheetName val="Admin"/>
      <sheetName val="Oth exp"/>
      <sheetName val="Fin cost"/>
      <sheetName val="Cashflows"/>
      <sheetName val="CF - Notes"/>
      <sheetName val="Segmental Infor"/>
      <sheetName val="Segmental Workings"/>
      <sheetName val="not use 4"/>
      <sheetName val="not use 0"/>
      <sheetName val="not use"/>
      <sheetName val="not use 1"/>
      <sheetName val="not use 2"/>
      <sheetName val="not use 3"/>
    </sheetNames>
    <sheetDataSet>
      <sheetData sheetId="0">
        <row r="13">
          <cell r="E13" t="str">
            <v>RM'000</v>
          </cell>
          <cell r="I13" t="str">
            <v>RM'000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P48"/>
  <sheetViews>
    <sheetView showZeros="0" tabSelected="1" workbookViewId="0" topLeftCell="A1">
      <selection activeCell="A1" sqref="A1:L1"/>
    </sheetView>
  </sheetViews>
  <sheetFormatPr defaultColWidth="9.140625" defaultRowHeight="12.75"/>
  <cols>
    <col min="1" max="2" width="9.140625" style="2" customWidth="1"/>
    <col min="3" max="3" width="11.421875" style="2" customWidth="1"/>
    <col min="4" max="4" width="8.28125" style="2" customWidth="1"/>
    <col min="5" max="5" width="10.7109375" style="2" customWidth="1"/>
    <col min="6" max="6" width="1.7109375" style="2" customWidth="1"/>
    <col min="7" max="7" width="10.7109375" style="2" customWidth="1"/>
    <col min="8" max="8" width="6.8515625" style="2" customWidth="1"/>
    <col min="9" max="9" width="10.7109375" style="2" customWidth="1"/>
    <col min="10" max="10" width="1.7109375" style="2" customWidth="1"/>
    <col min="11" max="11" width="10.7109375" style="2" customWidth="1"/>
    <col min="12" max="12" width="2.7109375" style="2" customWidth="1"/>
    <col min="13" max="13" width="10.7109375" style="2" customWidth="1"/>
    <col min="14" max="14" width="1.7109375" style="2" customWidth="1"/>
    <col min="15" max="16" width="10.7109375" style="2" customWidth="1"/>
    <col min="17" max="16384" width="9.140625" style="2" customWidth="1"/>
  </cols>
  <sheetData>
    <row r="1" spans="1:16" ht="15">
      <c r="A1" s="95" t="s">
        <v>306</v>
      </c>
      <c r="B1" s="95"/>
      <c r="C1" s="95"/>
      <c r="D1" s="95"/>
      <c r="E1" s="95"/>
      <c r="F1" s="95"/>
      <c r="G1" s="95"/>
      <c r="H1" s="95"/>
      <c r="I1" s="95"/>
      <c r="J1" s="95"/>
      <c r="K1" s="95"/>
      <c r="L1" s="95"/>
      <c r="M1" s="1"/>
      <c r="N1" s="1"/>
      <c r="O1" s="1"/>
      <c r="P1" s="1"/>
    </row>
    <row r="2" spans="1:12" ht="13.5">
      <c r="A2" s="96" t="s">
        <v>0</v>
      </c>
      <c r="B2" s="96"/>
      <c r="C2" s="96"/>
      <c r="D2" s="96"/>
      <c r="E2" s="96"/>
      <c r="F2" s="96"/>
      <c r="G2" s="96"/>
      <c r="H2" s="96"/>
      <c r="I2" s="96"/>
      <c r="J2" s="96"/>
      <c r="K2" s="96"/>
      <c r="L2" s="96"/>
    </row>
    <row r="3" spans="1:12" ht="13.5">
      <c r="A3" s="96" t="s">
        <v>1</v>
      </c>
      <c r="B3" s="96"/>
      <c r="C3" s="96"/>
      <c r="D3" s="96"/>
      <c r="E3" s="96"/>
      <c r="F3" s="96"/>
      <c r="G3" s="96"/>
      <c r="H3" s="96"/>
      <c r="I3" s="96"/>
      <c r="J3" s="96"/>
      <c r="K3" s="96"/>
      <c r="L3" s="96"/>
    </row>
    <row r="4" spans="1:16" ht="13.5">
      <c r="A4" s="4"/>
      <c r="B4" s="4"/>
      <c r="C4" s="4"/>
      <c r="D4" s="4"/>
      <c r="E4" s="4"/>
      <c r="F4" s="4"/>
      <c r="G4" s="4"/>
      <c r="H4" s="4"/>
      <c r="I4" s="4"/>
      <c r="J4" s="4"/>
      <c r="K4" s="4"/>
      <c r="M4" s="4"/>
      <c r="N4" s="4"/>
      <c r="O4" s="4"/>
      <c r="P4" s="4"/>
    </row>
    <row r="6" ht="13.5">
      <c r="A6" s="5" t="s">
        <v>2</v>
      </c>
    </row>
    <row r="7" ht="13.5">
      <c r="A7" s="5"/>
    </row>
    <row r="8" spans="5:16" ht="13.5">
      <c r="E8" s="92" t="s">
        <v>3</v>
      </c>
      <c r="F8" s="93"/>
      <c r="G8" s="93"/>
      <c r="I8" s="92" t="s">
        <v>4</v>
      </c>
      <c r="J8" s="93"/>
      <c r="K8" s="93"/>
      <c r="M8" s="94" t="s">
        <v>5</v>
      </c>
      <c r="N8" s="94"/>
      <c r="O8" s="94"/>
      <c r="P8" s="8"/>
    </row>
    <row r="9" spans="5:16" ht="13.5">
      <c r="E9" s="6"/>
      <c r="F9" s="7"/>
      <c r="G9" s="7"/>
      <c r="I9" s="6"/>
      <c r="J9" s="7"/>
      <c r="K9" s="7"/>
      <c r="M9" s="8"/>
      <c r="N9" s="8"/>
      <c r="O9" s="8"/>
      <c r="P9" s="8"/>
    </row>
    <row r="10" spans="5:16" ht="13.5">
      <c r="E10" s="9" t="s">
        <v>6</v>
      </c>
      <c r="G10" s="9" t="s">
        <v>7</v>
      </c>
      <c r="I10" s="9" t="s">
        <v>6</v>
      </c>
      <c r="J10" s="8"/>
      <c r="K10" s="10" t="s">
        <v>7</v>
      </c>
      <c r="M10" s="8"/>
      <c r="N10" s="8"/>
      <c r="O10" s="8"/>
      <c r="P10" s="8"/>
    </row>
    <row r="11" spans="5:16" ht="13.5">
      <c r="E11" s="11" t="s">
        <v>8</v>
      </c>
      <c r="G11" s="11" t="s">
        <v>8</v>
      </c>
      <c r="I11" s="10" t="s">
        <v>9</v>
      </c>
      <c r="J11" s="8"/>
      <c r="K11" s="10" t="s">
        <v>9</v>
      </c>
      <c r="M11" s="8"/>
      <c r="N11" s="8"/>
      <c r="O11" s="8"/>
      <c r="P11" s="8"/>
    </row>
    <row r="12" spans="5:16" ht="13.5">
      <c r="E12" s="8" t="s">
        <v>10</v>
      </c>
      <c r="F12" s="8"/>
      <c r="G12" s="8" t="s">
        <v>11</v>
      </c>
      <c r="I12" s="8" t="str">
        <f>+E12</f>
        <v>31/12/03</v>
      </c>
      <c r="J12" s="8"/>
      <c r="K12" s="12" t="str">
        <f>+G12</f>
        <v>31/12/02</v>
      </c>
      <c r="M12" s="12" t="s">
        <v>12</v>
      </c>
      <c r="N12" s="8"/>
      <c r="O12" s="12" t="s">
        <v>13</v>
      </c>
      <c r="P12" s="8"/>
    </row>
    <row r="13" spans="5:16" ht="13.5">
      <c r="E13" s="13" t="s">
        <v>14</v>
      </c>
      <c r="F13" s="13"/>
      <c r="G13" s="13" t="s">
        <v>14</v>
      </c>
      <c r="I13" s="13" t="s">
        <v>14</v>
      </c>
      <c r="J13" s="13"/>
      <c r="K13" s="13" t="s">
        <v>14</v>
      </c>
      <c r="M13" s="13" t="s">
        <v>14</v>
      </c>
      <c r="N13" s="13"/>
      <c r="O13" s="13" t="s">
        <v>14</v>
      </c>
      <c r="P13" s="13"/>
    </row>
    <row r="14" spans="5:16" ht="13.5">
      <c r="E14" s="13"/>
      <c r="F14" s="13"/>
      <c r="G14" s="13"/>
      <c r="I14" s="13"/>
      <c r="J14" s="13"/>
      <c r="K14" s="13"/>
      <c r="M14" s="13"/>
      <c r="N14" s="13"/>
      <c r="O14" s="13"/>
      <c r="P14" s="13"/>
    </row>
    <row r="15" spans="1:16" ht="13.5">
      <c r="A15" s="14" t="s">
        <v>15</v>
      </c>
      <c r="B15" s="14"/>
      <c r="E15" s="98">
        <f>+I15-M15</f>
        <v>96017</v>
      </c>
      <c r="F15" s="98"/>
      <c r="G15" s="98">
        <f>+K15-O15</f>
        <v>8094</v>
      </c>
      <c r="H15" s="98"/>
      <c r="I15" s="98">
        <v>112709</v>
      </c>
      <c r="J15" s="98"/>
      <c r="K15" s="99">
        <v>24394</v>
      </c>
      <c r="L15" s="98"/>
      <c r="M15" s="99">
        <v>16692</v>
      </c>
      <c r="N15" s="98"/>
      <c r="O15" s="99">
        <v>16300</v>
      </c>
      <c r="P15" s="14"/>
    </row>
    <row r="16" spans="1:16" ht="13.5">
      <c r="A16" s="14" t="s">
        <v>16</v>
      </c>
      <c r="B16" s="14"/>
      <c r="E16" s="100">
        <f>+I16-M16</f>
        <v>-73447</v>
      </c>
      <c r="F16" s="98"/>
      <c r="G16" s="100">
        <f>+K16-O16</f>
        <v>-4901</v>
      </c>
      <c r="H16" s="98"/>
      <c r="I16" s="100">
        <v>-83413</v>
      </c>
      <c r="J16" s="98"/>
      <c r="K16" s="101">
        <v>-16753</v>
      </c>
      <c r="L16" s="98"/>
      <c r="M16" s="101">
        <v>-9966</v>
      </c>
      <c r="N16" s="98"/>
      <c r="O16" s="101">
        <v>-11852</v>
      </c>
      <c r="P16"/>
    </row>
    <row r="17" spans="1:16" ht="13.5">
      <c r="A17" s="14" t="s">
        <v>17</v>
      </c>
      <c r="B17" s="14"/>
      <c r="E17" s="98">
        <f>SUM(E15:E16)</f>
        <v>22570</v>
      </c>
      <c r="F17" s="98"/>
      <c r="G17" s="98">
        <f>SUM(G15:G16)</f>
        <v>3193</v>
      </c>
      <c r="H17" s="98"/>
      <c r="I17" s="98">
        <f>SUM(I15:I16)</f>
        <v>29296</v>
      </c>
      <c r="J17" s="98"/>
      <c r="K17" s="99">
        <f>SUM(K15:K16)</f>
        <v>7641</v>
      </c>
      <c r="L17" s="98"/>
      <c r="M17" s="98">
        <f>SUM(M15:M16)</f>
        <v>6726</v>
      </c>
      <c r="N17" s="98"/>
      <c r="O17" s="98">
        <f>SUM(O15:O16)</f>
        <v>4448</v>
      </c>
      <c r="P17"/>
    </row>
    <row r="18" spans="1:16" ht="13.5">
      <c r="A18" s="14" t="s">
        <v>18</v>
      </c>
      <c r="B18" s="14"/>
      <c r="E18" s="98">
        <f>+I18-M18</f>
        <v>5812</v>
      </c>
      <c r="F18" s="98"/>
      <c r="G18" s="98">
        <f>+K18-O18</f>
        <v>606</v>
      </c>
      <c r="H18" s="98"/>
      <c r="I18" s="98">
        <v>6689</v>
      </c>
      <c r="J18" s="98"/>
      <c r="K18" s="99">
        <v>1858</v>
      </c>
      <c r="L18" s="98"/>
      <c r="M18" s="99">
        <v>877</v>
      </c>
      <c r="N18" s="98"/>
      <c r="O18" s="99">
        <v>1252</v>
      </c>
      <c r="P18"/>
    </row>
    <row r="19" spans="1:16" ht="13.5">
      <c r="A19" s="14" t="s">
        <v>19</v>
      </c>
      <c r="B19" s="14"/>
      <c r="E19" s="98">
        <f>+I19-M19</f>
        <v>-315</v>
      </c>
      <c r="F19" s="98"/>
      <c r="G19" s="98">
        <f>+K19-O19</f>
        <v>-374</v>
      </c>
      <c r="H19" s="98"/>
      <c r="I19" s="98">
        <v>-912</v>
      </c>
      <c r="J19" s="98"/>
      <c r="K19" s="99">
        <v>-982</v>
      </c>
      <c r="L19" s="98"/>
      <c r="M19" s="98">
        <v>-597</v>
      </c>
      <c r="N19" s="98"/>
      <c r="O19" s="99">
        <v>-608</v>
      </c>
      <c r="P19"/>
    </row>
    <row r="20" spans="1:16" ht="13.5">
      <c r="A20" s="14" t="s">
        <v>20</v>
      </c>
      <c r="B20" s="14"/>
      <c r="E20" s="98">
        <f>+I20-M20</f>
        <v>-1985</v>
      </c>
      <c r="F20" s="98"/>
      <c r="G20" s="98">
        <f>+K20-O20</f>
        <v>-2518</v>
      </c>
      <c r="H20" s="98"/>
      <c r="I20" s="98">
        <v>-5658</v>
      </c>
      <c r="J20" s="98"/>
      <c r="K20" s="99">
        <f>-12511-K21</f>
        <v>-6733</v>
      </c>
      <c r="L20" s="98"/>
      <c r="M20" s="98">
        <v>-3673</v>
      </c>
      <c r="N20" s="98"/>
      <c r="O20" s="99">
        <v>-4215</v>
      </c>
      <c r="P20"/>
    </row>
    <row r="21" spans="1:16" ht="13.5">
      <c r="A21" s="14" t="s">
        <v>21</v>
      </c>
      <c r="B21" s="14"/>
      <c r="E21" s="102">
        <f>+I21-M21</f>
        <v>-1820</v>
      </c>
      <c r="F21" s="98"/>
      <c r="G21" s="103">
        <f>+K21-O21</f>
        <v>-2180</v>
      </c>
      <c r="H21" s="98"/>
      <c r="I21" s="103">
        <v>-4317</v>
      </c>
      <c r="J21" s="98"/>
      <c r="K21" s="103">
        <v>-5778</v>
      </c>
      <c r="L21" s="98"/>
      <c r="M21" s="102">
        <v>-2497</v>
      </c>
      <c r="N21" s="98"/>
      <c r="O21" s="103">
        <v>-3598</v>
      </c>
      <c r="P21"/>
    </row>
    <row r="22" spans="1:16" ht="13.5">
      <c r="A22" s="14" t="s">
        <v>22</v>
      </c>
      <c r="B22" s="14"/>
      <c r="E22" s="100">
        <f>+I22-M22</f>
        <v>7800</v>
      </c>
      <c r="F22" s="98"/>
      <c r="G22" s="104">
        <f>+K22-O22</f>
        <v>0</v>
      </c>
      <c r="H22" s="102"/>
      <c r="I22" s="100">
        <v>7800</v>
      </c>
      <c r="J22" s="102"/>
      <c r="K22" s="100">
        <v>0</v>
      </c>
      <c r="L22" s="102"/>
      <c r="M22" s="100">
        <v>0</v>
      </c>
      <c r="N22" s="102"/>
      <c r="O22" s="100">
        <v>0</v>
      </c>
      <c r="P22"/>
    </row>
    <row r="23" spans="1:16" ht="13.5">
      <c r="A23" s="14" t="s">
        <v>23</v>
      </c>
      <c r="B23" s="14"/>
      <c r="E23" s="98">
        <f>SUM(E17:E22)</f>
        <v>32062</v>
      </c>
      <c r="F23" s="98"/>
      <c r="G23" s="98">
        <f>SUM(G17:G22)</f>
        <v>-1273</v>
      </c>
      <c r="H23" s="98"/>
      <c r="I23" s="98">
        <f>SUM(I17:I22)</f>
        <v>32898</v>
      </c>
      <c r="J23" s="98"/>
      <c r="K23" s="98">
        <f>SUM(K17:K22)</f>
        <v>-3994</v>
      </c>
      <c r="L23" s="98"/>
      <c r="M23" s="98">
        <f>SUM(M17:M22)</f>
        <v>836</v>
      </c>
      <c r="N23" s="98"/>
      <c r="O23" s="98">
        <f>SUM(O17:O22)</f>
        <v>-2721</v>
      </c>
      <c r="P23"/>
    </row>
    <row r="24" spans="1:16" ht="13.5">
      <c r="A24" s="14" t="s">
        <v>24</v>
      </c>
      <c r="B24" s="14"/>
      <c r="E24" s="98">
        <f>+I24-M24</f>
        <v>-5533</v>
      </c>
      <c r="F24" s="98"/>
      <c r="G24" s="98">
        <f>+K24-O24</f>
        <v>-6820</v>
      </c>
      <c r="H24" s="98"/>
      <c r="I24" s="98">
        <v>-18464</v>
      </c>
      <c r="J24" s="98"/>
      <c r="K24" s="99">
        <v>-20265</v>
      </c>
      <c r="L24" s="98"/>
      <c r="M24" s="98">
        <v>-12931</v>
      </c>
      <c r="N24" s="98"/>
      <c r="O24" s="99">
        <v>-13445</v>
      </c>
      <c r="P24"/>
    </row>
    <row r="25" spans="1:16" ht="13.5">
      <c r="A25" s="14" t="s">
        <v>25</v>
      </c>
      <c r="B25" s="14"/>
      <c r="E25" s="98"/>
      <c r="F25" s="98"/>
      <c r="G25" s="98"/>
      <c r="H25" s="98"/>
      <c r="I25" s="98"/>
      <c r="J25" s="98"/>
      <c r="K25" s="99"/>
      <c r="L25" s="98"/>
      <c r="M25" s="98"/>
      <c r="N25" s="98"/>
      <c r="O25" s="99"/>
      <c r="P25"/>
    </row>
    <row r="26" spans="1:16" ht="13.5">
      <c r="A26" s="21" t="s">
        <v>26</v>
      </c>
      <c r="B26" s="14"/>
      <c r="E26" s="100">
        <f>+I26-M26</f>
        <v>1428</v>
      </c>
      <c r="F26" s="98"/>
      <c r="G26" s="100">
        <f>+K26-O26</f>
        <v>1405</v>
      </c>
      <c r="H26" s="98"/>
      <c r="I26" s="100">
        <v>5129</v>
      </c>
      <c r="J26" s="98"/>
      <c r="K26" s="101">
        <v>5893</v>
      </c>
      <c r="L26" s="98"/>
      <c r="M26" s="100">
        <v>3701</v>
      </c>
      <c r="N26" s="98"/>
      <c r="O26" s="101">
        <v>4488</v>
      </c>
      <c r="P26"/>
    </row>
    <row r="27" spans="1:16" ht="13.5">
      <c r="A27" s="14" t="s">
        <v>27</v>
      </c>
      <c r="B27" s="14"/>
      <c r="E27" s="98"/>
      <c r="F27" s="98"/>
      <c r="G27" s="98"/>
      <c r="H27" s="98"/>
      <c r="I27" s="98"/>
      <c r="J27" s="98"/>
      <c r="K27" s="99"/>
      <c r="L27" s="98"/>
      <c r="M27" s="98"/>
      <c r="N27" s="98"/>
      <c r="O27" s="99"/>
      <c r="P27"/>
    </row>
    <row r="28" spans="1:16" ht="13.5">
      <c r="A28" s="21" t="s">
        <v>28</v>
      </c>
      <c r="B28" s="14"/>
      <c r="E28" s="98">
        <f>SUM(E23:E26)</f>
        <v>27957</v>
      </c>
      <c r="F28" s="98"/>
      <c r="G28" s="98">
        <f>SUM(G23:G26)</f>
        <v>-6688</v>
      </c>
      <c r="H28" s="98"/>
      <c r="I28" s="98">
        <f>SUM(I23:I26)</f>
        <v>19563</v>
      </c>
      <c r="J28" s="98"/>
      <c r="K28" s="99">
        <f>SUM(K23:K26)</f>
        <v>-18366</v>
      </c>
      <c r="L28" s="98"/>
      <c r="M28" s="98">
        <f>SUM(M23:M26)</f>
        <v>-8394</v>
      </c>
      <c r="N28" s="98"/>
      <c r="O28" s="99">
        <f>SUM(O23:O26)</f>
        <v>-11678</v>
      </c>
      <c r="P28"/>
    </row>
    <row r="29" spans="1:16" ht="13.5">
      <c r="A29" s="14" t="s">
        <v>29</v>
      </c>
      <c r="B29" s="14"/>
      <c r="E29" s="100">
        <f>+I29-M29</f>
        <v>-793</v>
      </c>
      <c r="F29" s="98"/>
      <c r="G29" s="100">
        <f>+K29-O29</f>
        <v>-625</v>
      </c>
      <c r="H29" s="98"/>
      <c r="I29" s="100">
        <v>-2099</v>
      </c>
      <c r="J29" s="98"/>
      <c r="K29" s="101">
        <v>-3045</v>
      </c>
      <c r="L29" s="98"/>
      <c r="M29" s="100">
        <v>-1306</v>
      </c>
      <c r="N29" s="98"/>
      <c r="O29" s="101">
        <v>-2420</v>
      </c>
      <c r="P29"/>
    </row>
    <row r="30" spans="1:16" ht="13.5">
      <c r="A30" s="14" t="s">
        <v>30</v>
      </c>
      <c r="B30" s="14"/>
      <c r="E30" s="98"/>
      <c r="F30" s="98"/>
      <c r="G30" s="98"/>
      <c r="H30" s="98"/>
      <c r="I30" s="98"/>
      <c r="J30" s="98"/>
      <c r="K30" s="99"/>
      <c r="L30" s="98"/>
      <c r="M30" s="98"/>
      <c r="N30" s="98"/>
      <c r="O30" s="99"/>
      <c r="P30"/>
    </row>
    <row r="31" spans="1:16" ht="13.5">
      <c r="A31" s="21" t="s">
        <v>31</v>
      </c>
      <c r="B31" s="14"/>
      <c r="E31" s="98">
        <f>SUM(E28:E29)</f>
        <v>27164</v>
      </c>
      <c r="F31" s="98"/>
      <c r="G31" s="98">
        <f>SUM(G28:G29)</f>
        <v>-7313</v>
      </c>
      <c r="H31" s="98"/>
      <c r="I31" s="98">
        <f>SUM(I28:I29)</f>
        <v>17464</v>
      </c>
      <c r="J31" s="98"/>
      <c r="K31" s="99">
        <f>SUM(K28:K29)</f>
        <v>-21411</v>
      </c>
      <c r="L31" s="98"/>
      <c r="M31" s="98">
        <f>SUM(M28:M29)</f>
        <v>-9700</v>
      </c>
      <c r="N31" s="98"/>
      <c r="O31" s="99">
        <f>SUM(O28:O29)</f>
        <v>-14098</v>
      </c>
      <c r="P31"/>
    </row>
    <row r="32" spans="1:16" ht="13.5">
      <c r="A32" s="14" t="s">
        <v>32</v>
      </c>
      <c r="B32" s="14"/>
      <c r="E32" s="100">
        <f>+I32-M32</f>
        <v>1159</v>
      </c>
      <c r="F32" s="98"/>
      <c r="G32" s="100">
        <f>+K32-O32</f>
        <v>1057</v>
      </c>
      <c r="H32" s="98"/>
      <c r="I32" s="100">
        <v>2707</v>
      </c>
      <c r="J32" s="98"/>
      <c r="K32" s="101">
        <v>2579</v>
      </c>
      <c r="L32" s="98"/>
      <c r="M32" s="98">
        <v>1548</v>
      </c>
      <c r="N32" s="98"/>
      <c r="O32" s="101">
        <v>1522</v>
      </c>
      <c r="P32"/>
    </row>
    <row r="33" spans="1:16" ht="14.25" thickBot="1">
      <c r="A33" s="14" t="s">
        <v>33</v>
      </c>
      <c r="B33" s="14"/>
      <c r="E33" s="105">
        <f>SUM(E30:E32)</f>
        <v>28323</v>
      </c>
      <c r="F33" s="98"/>
      <c r="G33" s="105">
        <f>SUM(G30:G32)</f>
        <v>-6256</v>
      </c>
      <c r="H33" s="98"/>
      <c r="I33" s="105">
        <f>SUM(I30:I32)</f>
        <v>20171</v>
      </c>
      <c r="J33" s="98"/>
      <c r="K33" s="106">
        <f>SUM(K30:K32)</f>
        <v>-18832</v>
      </c>
      <c r="L33" s="98"/>
      <c r="M33" s="105">
        <f>SUM(M30:M32)</f>
        <v>-8152</v>
      </c>
      <c r="N33" s="98"/>
      <c r="O33" s="106">
        <f>SUM(O30:O32)</f>
        <v>-12576</v>
      </c>
      <c r="P33"/>
    </row>
    <row r="34" spans="1:16" ht="14.25" thickTop="1">
      <c r="A34" s="14"/>
      <c r="B34" s="14"/>
      <c r="E34" s="16"/>
      <c r="G34" s="16"/>
      <c r="I34" s="16"/>
      <c r="K34" s="22"/>
      <c r="M34" s="16"/>
      <c r="O34" s="16"/>
      <c r="P34"/>
    </row>
    <row r="35" spans="1:16" ht="13.5">
      <c r="A35" s="14"/>
      <c r="B35" s="14"/>
      <c r="E35" s="16"/>
      <c r="G35" s="16"/>
      <c r="I35" s="16"/>
      <c r="K35" s="22"/>
      <c r="M35" s="16"/>
      <c r="O35" s="16"/>
      <c r="P35"/>
    </row>
    <row r="36" spans="1:16" ht="13.5">
      <c r="A36" s="21"/>
      <c r="B36" s="14"/>
      <c r="E36" s="14"/>
      <c r="G36" s="14"/>
      <c r="I36" s="14"/>
      <c r="K36" s="15"/>
      <c r="O36" s="14"/>
      <c r="P36"/>
    </row>
    <row r="37" spans="1:16" ht="13.5">
      <c r="A37" s="2" t="s">
        <v>34</v>
      </c>
      <c r="I37" s="14"/>
      <c r="K37" s="20"/>
      <c r="P37"/>
    </row>
    <row r="38" spans="9:16" ht="13.5">
      <c r="I38" s="14"/>
      <c r="K38" s="20"/>
      <c r="P38"/>
    </row>
    <row r="39" spans="1:16" ht="13.5">
      <c r="A39" s="23" t="s">
        <v>35</v>
      </c>
      <c r="K39" s="20"/>
      <c r="P39"/>
    </row>
    <row r="40" spans="1:11" ht="14.25" thickBot="1">
      <c r="A40" s="24" t="s">
        <v>36</v>
      </c>
      <c r="D40" s="25" t="s">
        <v>37</v>
      </c>
      <c r="E40" s="26">
        <f>+ROUND(E33/232471.492*100,2)</f>
        <v>12.18</v>
      </c>
      <c r="G40" s="26">
        <f>+ROUND(G33/232471.492*100,2)</f>
        <v>-2.69</v>
      </c>
      <c r="I40" s="26">
        <f>+ROUND(I33/232471.492*100,2)</f>
        <v>8.68</v>
      </c>
      <c r="K40" s="27">
        <f>+ROUND(K33/232471.492*100,2)</f>
        <v>-8.1</v>
      </c>
    </row>
    <row r="41" ht="14.25" thickTop="1">
      <c r="K41" s="20"/>
    </row>
    <row r="42" spans="1:11" ht="14.25" thickBot="1">
      <c r="A42" s="2" t="s">
        <v>38</v>
      </c>
      <c r="D42" s="25" t="s">
        <v>37</v>
      </c>
      <c r="E42" s="28">
        <v>11.90709719444483</v>
      </c>
      <c r="F42" s="25"/>
      <c r="G42" s="28" t="s">
        <v>39</v>
      </c>
      <c r="I42" s="28">
        <v>8.479908050149405</v>
      </c>
      <c r="J42" s="25"/>
      <c r="K42" s="29" t="s">
        <v>39</v>
      </c>
    </row>
    <row r="43" ht="14.25" thickTop="1"/>
    <row r="47" ht="13.5">
      <c r="A47" s="1" t="s">
        <v>40</v>
      </c>
    </row>
    <row r="48" ht="13.5">
      <c r="A48" s="1" t="s">
        <v>41</v>
      </c>
    </row>
  </sheetData>
  <mergeCells count="6">
    <mergeCell ref="E8:G8"/>
    <mergeCell ref="I8:K8"/>
    <mergeCell ref="M8:O8"/>
    <mergeCell ref="A1:L1"/>
    <mergeCell ref="A2:L2"/>
    <mergeCell ref="A3:L3"/>
  </mergeCells>
  <printOptions/>
  <pageMargins left="0.5" right="0.25" top="0.75" bottom="1" header="0.25" footer="0.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H134"/>
  <sheetViews>
    <sheetView workbookViewId="0" topLeftCell="A1">
      <selection activeCell="A1" sqref="A1"/>
    </sheetView>
  </sheetViews>
  <sheetFormatPr defaultColWidth="9.140625" defaultRowHeight="12.75"/>
  <cols>
    <col min="1" max="1" width="3.00390625" style="2" customWidth="1"/>
    <col min="2" max="2" width="11.57421875" style="2" customWidth="1"/>
    <col min="3" max="3" width="15.421875" style="2" customWidth="1"/>
    <col min="4" max="4" width="9.140625" style="2" customWidth="1"/>
    <col min="5" max="5" width="12.7109375" style="2" customWidth="1"/>
    <col min="6" max="6" width="9.140625" style="2" customWidth="1"/>
    <col min="7" max="7" width="12.7109375" style="2" customWidth="1"/>
    <col min="8" max="16384" width="9.140625" style="2" customWidth="1"/>
  </cols>
  <sheetData>
    <row r="1" spans="1:3" ht="13.5">
      <c r="A1" s="5" t="s">
        <v>42</v>
      </c>
      <c r="B1" s="14"/>
      <c r="C1" s="14"/>
    </row>
    <row r="2" spans="1:7" ht="13.5">
      <c r="A2" s="14"/>
      <c r="B2" s="14"/>
      <c r="C2" s="14"/>
      <c r="E2" s="30" t="s">
        <v>43</v>
      </c>
      <c r="F2" s="30"/>
      <c r="G2" s="30" t="s">
        <v>44</v>
      </c>
    </row>
    <row r="3" spans="1:7" ht="13.5">
      <c r="A3" s="14"/>
      <c r="B3" s="14"/>
      <c r="C3" s="14"/>
      <c r="E3" s="13" t="s">
        <v>45</v>
      </c>
      <c r="G3" s="13" t="s">
        <v>46</v>
      </c>
    </row>
    <row r="4" spans="1:7" ht="13.5">
      <c r="A4" s="31"/>
      <c r="B4" s="31"/>
      <c r="C4" s="31"/>
      <c r="E4" s="13" t="s">
        <v>47</v>
      </c>
      <c r="G4" s="13" t="s">
        <v>48</v>
      </c>
    </row>
    <row r="5" spans="1:7" ht="13.5">
      <c r="A5" s="31"/>
      <c r="B5" s="31"/>
      <c r="C5" s="31"/>
      <c r="E5" s="31" t="str">
        <f>'KLSE P&amp;L'!I12</f>
        <v>31/12/03</v>
      </c>
      <c r="G5" s="8" t="s">
        <v>49</v>
      </c>
    </row>
    <row r="6" spans="1:7" ht="13.5">
      <c r="A6" s="32"/>
      <c r="B6" s="32"/>
      <c r="C6" s="32"/>
      <c r="E6" s="13" t="s">
        <v>14</v>
      </c>
      <c r="G6" s="13" t="s">
        <v>14</v>
      </c>
    </row>
    <row r="7" spans="1:3" ht="13.5">
      <c r="A7" s="33" t="s">
        <v>50</v>
      </c>
      <c r="B7" s="33"/>
      <c r="C7" s="14"/>
    </row>
    <row r="8" spans="1:7" ht="13.5">
      <c r="A8" s="14" t="s">
        <v>51</v>
      </c>
      <c r="B8" s="5"/>
      <c r="C8" s="14"/>
      <c r="E8" s="99">
        <v>126034</v>
      </c>
      <c r="F8" s="98"/>
      <c r="G8" s="98">
        <v>143570</v>
      </c>
    </row>
    <row r="9" spans="1:7" ht="13.5">
      <c r="A9" s="14" t="s">
        <v>52</v>
      </c>
      <c r="B9" s="5"/>
      <c r="C9" s="14"/>
      <c r="E9" s="99">
        <v>55859</v>
      </c>
      <c r="F9" s="98"/>
      <c r="G9" s="98">
        <v>308355</v>
      </c>
    </row>
    <row r="10" spans="1:7" ht="13.5">
      <c r="A10" s="14" t="s">
        <v>53</v>
      </c>
      <c r="B10" s="14"/>
      <c r="C10" s="14"/>
      <c r="E10" s="99">
        <v>20993</v>
      </c>
      <c r="F10" s="98"/>
      <c r="G10" s="98">
        <v>83329</v>
      </c>
    </row>
    <row r="11" spans="1:7" ht="13.5">
      <c r="A11" s="34" t="s">
        <v>54</v>
      </c>
      <c r="C11" s="14"/>
      <c r="E11" s="99">
        <v>318422</v>
      </c>
      <c r="F11" s="98"/>
      <c r="G11" s="98">
        <v>171044</v>
      </c>
    </row>
    <row r="12" spans="1:7" ht="13.5">
      <c r="A12" s="34" t="s">
        <v>55</v>
      </c>
      <c r="B12" s="35"/>
      <c r="C12" s="14"/>
      <c r="E12" s="99">
        <v>18782</v>
      </c>
      <c r="F12" s="98"/>
      <c r="G12" s="98">
        <v>9438</v>
      </c>
    </row>
    <row r="13" spans="1:7" ht="13.5">
      <c r="A13" s="14"/>
      <c r="B13" s="35"/>
      <c r="C13" s="14"/>
      <c r="E13" s="107">
        <f>SUM(E8:E12)</f>
        <v>540090</v>
      </c>
      <c r="F13" s="98"/>
      <c r="G13" s="108">
        <f>SUM(G8:G12)</f>
        <v>715736</v>
      </c>
    </row>
    <row r="14" spans="1:7" ht="13.5">
      <c r="A14" s="21"/>
      <c r="B14" s="21"/>
      <c r="C14" s="14"/>
      <c r="E14" s="99"/>
      <c r="F14" s="98"/>
      <c r="G14" s="98"/>
    </row>
    <row r="15" spans="1:7" ht="13.5">
      <c r="A15" s="33" t="s">
        <v>56</v>
      </c>
      <c r="B15" s="14"/>
      <c r="C15" s="14"/>
      <c r="E15" s="99"/>
      <c r="F15" s="98"/>
      <c r="G15" s="98"/>
    </row>
    <row r="16" spans="1:7" ht="13.5">
      <c r="A16" s="34" t="s">
        <v>57</v>
      </c>
      <c r="B16" s="21"/>
      <c r="C16" s="14"/>
      <c r="E16" s="99">
        <v>0</v>
      </c>
      <c r="F16" s="98"/>
      <c r="G16" s="98">
        <v>81191</v>
      </c>
    </row>
    <row r="17" spans="1:7" ht="13.5">
      <c r="A17" s="14" t="s">
        <v>58</v>
      </c>
      <c r="B17" s="14"/>
      <c r="C17" s="14"/>
      <c r="E17" s="99">
        <v>520</v>
      </c>
      <c r="F17" s="98"/>
      <c r="G17" s="98">
        <v>467</v>
      </c>
    </row>
    <row r="18" spans="1:7" ht="13.5">
      <c r="A18" s="14" t="s">
        <v>59</v>
      </c>
      <c r="B18" s="36"/>
      <c r="C18" s="14"/>
      <c r="E18" s="99">
        <v>1182</v>
      </c>
      <c r="F18" s="98"/>
      <c r="G18" s="98">
        <v>5888</v>
      </c>
    </row>
    <row r="19" spans="1:7" ht="13.5">
      <c r="A19" s="14" t="s">
        <v>60</v>
      </c>
      <c r="B19" s="36"/>
      <c r="C19" s="14"/>
      <c r="E19" s="99">
        <v>21900</v>
      </c>
      <c r="F19" s="98"/>
      <c r="G19" s="98">
        <f>31017-G18</f>
        <v>25129</v>
      </c>
    </row>
    <row r="20" spans="1:7" ht="13.5">
      <c r="A20" s="14" t="s">
        <v>61</v>
      </c>
      <c r="B20" s="14"/>
      <c r="C20" s="14"/>
      <c r="E20" s="99">
        <v>1571</v>
      </c>
      <c r="F20" s="98"/>
      <c r="G20" s="98">
        <v>6330</v>
      </c>
    </row>
    <row r="21" spans="1:7" ht="13.5">
      <c r="A21" s="14"/>
      <c r="B21" s="14"/>
      <c r="C21" s="14"/>
      <c r="E21" s="107">
        <f>SUM(E16:E20)</f>
        <v>25173</v>
      </c>
      <c r="F21" s="98"/>
      <c r="G21" s="108">
        <f>SUM(G16:G20)</f>
        <v>119005</v>
      </c>
    </row>
    <row r="22" spans="1:7" ht="13.5">
      <c r="A22" s="14"/>
      <c r="B22" s="14"/>
      <c r="C22" s="14"/>
      <c r="E22" s="99"/>
      <c r="F22" s="98"/>
      <c r="G22" s="98"/>
    </row>
    <row r="23" spans="1:7" ht="13.5">
      <c r="A23" s="33" t="s">
        <v>62</v>
      </c>
      <c r="B23" s="14"/>
      <c r="C23" s="14"/>
      <c r="E23" s="99"/>
      <c r="F23" s="98"/>
      <c r="G23" s="98"/>
    </row>
    <row r="24" spans="1:7" ht="13.5">
      <c r="A24" s="14" t="s">
        <v>63</v>
      </c>
      <c r="C24" s="14"/>
      <c r="E24" s="99">
        <v>3721</v>
      </c>
      <c r="F24" s="98"/>
      <c r="G24" s="98">
        <v>34422</v>
      </c>
    </row>
    <row r="25" spans="1:7" ht="13.5">
      <c r="A25" s="14" t="s">
        <v>64</v>
      </c>
      <c r="C25" s="14"/>
      <c r="E25" s="99">
        <v>48037</v>
      </c>
      <c r="F25" s="98"/>
      <c r="G25" s="98">
        <f>120756-G24</f>
        <v>86334</v>
      </c>
    </row>
    <row r="26" spans="1:7" ht="13.5">
      <c r="A26" s="14" t="s">
        <v>65</v>
      </c>
      <c r="B26" s="14"/>
      <c r="C26" s="14"/>
      <c r="E26" s="99">
        <v>50676</v>
      </c>
      <c r="F26" s="98"/>
      <c r="G26" s="98">
        <v>252344</v>
      </c>
    </row>
    <row r="27" spans="1:7" ht="13.5">
      <c r="A27" s="14" t="s">
        <v>66</v>
      </c>
      <c r="B27" s="14"/>
      <c r="C27" s="14"/>
      <c r="E27" s="99">
        <v>0</v>
      </c>
      <c r="F27" s="98"/>
      <c r="G27" s="98">
        <v>0</v>
      </c>
    </row>
    <row r="28" spans="1:7" ht="13.5">
      <c r="A28" s="14"/>
      <c r="B28" s="14"/>
      <c r="C28" s="14"/>
      <c r="E28" s="107">
        <f>SUM(E24:E27)</f>
        <v>102434</v>
      </c>
      <c r="F28" s="98"/>
      <c r="G28" s="108">
        <f>SUM(G24:G27)</f>
        <v>373100</v>
      </c>
    </row>
    <row r="29" spans="1:7" ht="13.5">
      <c r="A29" s="14"/>
      <c r="B29" s="14"/>
      <c r="C29" s="14"/>
      <c r="E29" s="99"/>
      <c r="F29" s="98"/>
      <c r="G29" s="98"/>
    </row>
    <row r="30" spans="1:7" ht="13.5">
      <c r="A30" s="14" t="s">
        <v>67</v>
      </c>
      <c r="B30" s="14"/>
      <c r="C30" s="14"/>
      <c r="E30" s="99">
        <f>+E21-E28</f>
        <v>-77261</v>
      </c>
      <c r="F30" s="98"/>
      <c r="G30" s="98">
        <f>+G21-G28</f>
        <v>-254095</v>
      </c>
    </row>
    <row r="31" spans="1:7" ht="13.5">
      <c r="A31" s="14"/>
      <c r="B31" s="14"/>
      <c r="C31" s="14"/>
      <c r="E31" s="99"/>
      <c r="F31" s="98"/>
      <c r="G31" s="98"/>
    </row>
    <row r="32" spans="1:7" ht="13.5">
      <c r="A32" s="33" t="s">
        <v>68</v>
      </c>
      <c r="B32" s="14"/>
      <c r="C32" s="14"/>
      <c r="E32" s="99"/>
      <c r="F32" s="98"/>
      <c r="G32" s="98"/>
    </row>
    <row r="33" spans="1:7" ht="13.5">
      <c r="A33" s="14" t="s">
        <v>65</v>
      </c>
      <c r="B33" s="14"/>
      <c r="C33" s="14"/>
      <c r="E33" s="109">
        <v>78278</v>
      </c>
      <c r="F33" s="98"/>
      <c r="G33" s="110">
        <v>57247</v>
      </c>
    </row>
    <row r="34" spans="1:7" ht="13.5">
      <c r="A34" s="14" t="s">
        <v>69</v>
      </c>
      <c r="B34" s="14"/>
      <c r="C34" s="14"/>
      <c r="E34" s="111">
        <v>0</v>
      </c>
      <c r="F34" s="98"/>
      <c r="G34" s="112">
        <v>22315</v>
      </c>
    </row>
    <row r="35" spans="1:7" ht="13.5">
      <c r="A35" s="14" t="s">
        <v>70</v>
      </c>
      <c r="B35" s="14"/>
      <c r="C35" s="14"/>
      <c r="E35" s="113">
        <v>134</v>
      </c>
      <c r="F35" s="98"/>
      <c r="G35" s="114">
        <v>943</v>
      </c>
    </row>
    <row r="36" spans="1:7" ht="13.5">
      <c r="A36" s="14"/>
      <c r="B36" s="14"/>
      <c r="C36" s="14"/>
      <c r="E36" s="99">
        <f>SUM(E33:E35)</f>
        <v>78412</v>
      </c>
      <c r="F36" s="98"/>
      <c r="G36" s="98">
        <f>SUM(G33:G35)</f>
        <v>80505</v>
      </c>
    </row>
    <row r="37" spans="1:7" ht="14.25" thickBot="1">
      <c r="A37" s="14"/>
      <c r="B37" s="14"/>
      <c r="C37" s="14"/>
      <c r="E37" s="106">
        <f>+E13+E30-E36</f>
        <v>384417</v>
      </c>
      <c r="F37" s="98"/>
      <c r="G37" s="105">
        <f>+G13+G30-G36</f>
        <v>381136</v>
      </c>
    </row>
    <row r="38" spans="1:7" ht="14.25" thickTop="1">
      <c r="A38" s="14"/>
      <c r="B38" s="14"/>
      <c r="C38" s="14"/>
      <c r="E38" s="99"/>
      <c r="F38" s="98"/>
      <c r="G38" s="98"/>
    </row>
    <row r="39" spans="1:7" ht="13.5">
      <c r="A39" s="14"/>
      <c r="B39" s="14"/>
      <c r="C39" s="14"/>
      <c r="E39" s="99"/>
      <c r="F39" s="98"/>
      <c r="G39" s="98"/>
    </row>
    <row r="40" spans="1:7" ht="13.5">
      <c r="A40" s="33" t="s">
        <v>71</v>
      </c>
      <c r="B40" s="14"/>
      <c r="C40" s="14"/>
      <c r="E40" s="99"/>
      <c r="F40" s="98"/>
      <c r="G40" s="98"/>
    </row>
    <row r="41" spans="1:7" ht="13.5">
      <c r="A41" s="14" t="s">
        <v>72</v>
      </c>
      <c r="B41" s="14"/>
      <c r="C41" s="14"/>
      <c r="E41" s="99">
        <v>232472</v>
      </c>
      <c r="F41" s="98"/>
      <c r="G41" s="98">
        <v>232472</v>
      </c>
    </row>
    <row r="42" spans="1:7" ht="13.5">
      <c r="A42" s="14" t="s">
        <v>73</v>
      </c>
      <c r="B42" s="14"/>
      <c r="C42" s="14"/>
      <c r="E42" s="99"/>
      <c r="F42" s="98"/>
      <c r="G42" s="98"/>
    </row>
    <row r="43" spans="1:7" ht="13.5">
      <c r="A43" s="14"/>
      <c r="B43" s="14" t="s">
        <v>74</v>
      </c>
      <c r="C43" s="14"/>
      <c r="E43" s="99">
        <v>128004</v>
      </c>
      <c r="F43" s="98"/>
      <c r="G43" s="98">
        <v>128004</v>
      </c>
    </row>
    <row r="44" spans="1:7" ht="13.5">
      <c r="A44" s="14"/>
      <c r="B44" s="14" t="s">
        <v>75</v>
      </c>
      <c r="C44" s="14"/>
      <c r="E44" s="99">
        <v>9188</v>
      </c>
      <c r="F44" s="98"/>
      <c r="G44" s="98">
        <v>9188</v>
      </c>
    </row>
    <row r="45" spans="1:7" ht="13.5">
      <c r="A45" s="14"/>
      <c r="B45" s="2" t="s">
        <v>76</v>
      </c>
      <c r="C45" s="14"/>
      <c r="E45" s="101">
        <v>22348</v>
      </c>
      <c r="F45" s="98"/>
      <c r="G45" s="100">
        <v>3851</v>
      </c>
    </row>
    <row r="46" spans="1:7" ht="13.5">
      <c r="A46" s="14" t="s">
        <v>77</v>
      </c>
      <c r="B46" s="14"/>
      <c r="C46" s="14"/>
      <c r="E46" s="99">
        <f>SUM(E41:E45)</f>
        <v>392012</v>
      </c>
      <c r="F46" s="98"/>
      <c r="G46" s="98">
        <f>SUM(G41:G45)</f>
        <v>373515</v>
      </c>
    </row>
    <row r="47" spans="1:7" ht="13.5">
      <c r="A47" s="14" t="s">
        <v>78</v>
      </c>
      <c r="B47" s="14"/>
      <c r="C47" s="14"/>
      <c r="E47" s="99">
        <v>-7595</v>
      </c>
      <c r="F47" s="98"/>
      <c r="G47" s="98">
        <v>7621</v>
      </c>
    </row>
    <row r="48" spans="1:7" ht="14.25" thickBot="1">
      <c r="A48" s="14"/>
      <c r="B48" s="14"/>
      <c r="C48" s="14"/>
      <c r="E48" s="106">
        <f>SUM(E46:E47)</f>
        <v>384417</v>
      </c>
      <c r="F48" s="98"/>
      <c r="G48" s="105">
        <f>SUM(G46:G47)</f>
        <v>381136</v>
      </c>
    </row>
    <row r="49" spans="1:5" ht="14.25" thickTop="1">
      <c r="A49" s="14"/>
      <c r="B49" s="14"/>
      <c r="C49" s="14"/>
      <c r="E49" s="20"/>
    </row>
    <row r="50" spans="1:7" ht="14.25" thickBot="1">
      <c r="A50" s="5" t="s">
        <v>79</v>
      </c>
      <c r="B50" s="14"/>
      <c r="C50" s="14"/>
      <c r="E50" s="27">
        <v>1.42</v>
      </c>
      <c r="G50" s="37">
        <v>1.34</v>
      </c>
    </row>
    <row r="51" spans="1:5" ht="14.25" thickTop="1">
      <c r="A51" s="14"/>
      <c r="B51" s="14"/>
      <c r="C51" s="14"/>
      <c r="E51" s="20"/>
    </row>
    <row r="52" spans="1:8" ht="13.5">
      <c r="A52" s="5" t="s">
        <v>80</v>
      </c>
      <c r="B52" s="5"/>
      <c r="C52" s="5"/>
      <c r="D52" s="1"/>
      <c r="E52" s="38"/>
      <c r="F52" s="1"/>
      <c r="G52" s="1"/>
      <c r="H52" s="1"/>
    </row>
    <row r="53" spans="1:8" ht="13.5">
      <c r="A53" s="5" t="s">
        <v>81</v>
      </c>
      <c r="B53" s="5"/>
      <c r="C53" s="5"/>
      <c r="D53" s="1"/>
      <c r="E53" s="38"/>
      <c r="F53" s="1"/>
      <c r="G53" s="1"/>
      <c r="H53" s="1"/>
    </row>
    <row r="54" spans="1:7" ht="13.5">
      <c r="A54" s="39" t="s">
        <v>82</v>
      </c>
      <c r="B54" s="14"/>
      <c r="C54" s="14"/>
      <c r="E54" s="17">
        <f>+E48-E37</f>
        <v>0</v>
      </c>
      <c r="G54" s="17">
        <f>+G48-G37</f>
        <v>0</v>
      </c>
    </row>
    <row r="55" spans="1:3" ht="13.5">
      <c r="A55" s="14"/>
      <c r="B55" s="14"/>
      <c r="C55" s="14"/>
    </row>
    <row r="56" spans="1:3" ht="13.5">
      <c r="A56" s="14"/>
      <c r="B56" s="14"/>
      <c r="C56" s="14"/>
    </row>
    <row r="57" spans="1:3" ht="13.5">
      <c r="A57" s="14"/>
      <c r="B57" s="14"/>
      <c r="C57" s="14"/>
    </row>
    <row r="58" spans="1:3" ht="13.5">
      <c r="A58" s="14"/>
      <c r="B58" s="14"/>
      <c r="C58" s="14"/>
    </row>
    <row r="59" spans="1:3" ht="13.5">
      <c r="A59" s="14"/>
      <c r="B59" s="14"/>
      <c r="C59" s="14"/>
    </row>
    <row r="60" spans="1:3" ht="13.5">
      <c r="A60" s="14"/>
      <c r="B60" s="14"/>
      <c r="C60" s="14"/>
    </row>
    <row r="61" spans="1:3" ht="13.5">
      <c r="A61" s="14"/>
      <c r="B61" s="14"/>
      <c r="C61" s="14"/>
    </row>
    <row r="62" spans="1:3" ht="13.5">
      <c r="A62" s="14"/>
      <c r="B62" s="14"/>
      <c r="C62" s="14"/>
    </row>
    <row r="63" spans="1:3" ht="13.5">
      <c r="A63" s="14"/>
      <c r="B63" s="14"/>
      <c r="C63" s="14"/>
    </row>
    <row r="64" spans="1:3" ht="13.5">
      <c r="A64" s="14"/>
      <c r="B64" s="14"/>
      <c r="C64" s="14"/>
    </row>
    <row r="65" spans="1:3" ht="13.5">
      <c r="A65" s="14"/>
      <c r="B65" s="14"/>
      <c r="C65" s="14"/>
    </row>
    <row r="66" spans="1:3" ht="13.5">
      <c r="A66" s="14"/>
      <c r="B66" s="14"/>
      <c r="C66" s="14"/>
    </row>
    <row r="67" spans="1:3" ht="13.5">
      <c r="A67" s="14"/>
      <c r="B67" s="14"/>
      <c r="C67" s="14"/>
    </row>
    <row r="68" spans="1:3" ht="13.5">
      <c r="A68" s="14"/>
      <c r="B68" s="14"/>
      <c r="C68" s="14"/>
    </row>
    <row r="69" spans="1:3" ht="13.5">
      <c r="A69" s="14"/>
      <c r="B69" s="14"/>
      <c r="C69" s="14"/>
    </row>
    <row r="70" spans="1:3" ht="13.5">
      <c r="A70" s="14"/>
      <c r="B70" s="14"/>
      <c r="C70" s="14"/>
    </row>
    <row r="71" spans="1:3" ht="13.5">
      <c r="A71" s="14"/>
      <c r="B71" s="14"/>
      <c r="C71" s="14"/>
    </row>
    <row r="72" spans="1:3" ht="13.5">
      <c r="A72" s="14"/>
      <c r="B72" s="14"/>
      <c r="C72" s="14"/>
    </row>
    <row r="73" spans="1:3" ht="13.5">
      <c r="A73" s="14"/>
      <c r="B73" s="14"/>
      <c r="C73" s="14"/>
    </row>
    <row r="74" spans="1:3" ht="13.5">
      <c r="A74" s="14"/>
      <c r="B74" s="14"/>
      <c r="C74" s="14"/>
    </row>
    <row r="75" spans="1:3" ht="13.5">
      <c r="A75" s="14"/>
      <c r="B75" s="14"/>
      <c r="C75" s="14"/>
    </row>
    <row r="76" spans="1:3" ht="13.5">
      <c r="A76" s="14"/>
      <c r="B76" s="14"/>
      <c r="C76" s="14"/>
    </row>
    <row r="77" spans="1:3" ht="13.5">
      <c r="A77" s="14"/>
      <c r="B77" s="14"/>
      <c r="C77" s="14"/>
    </row>
    <row r="78" spans="1:3" ht="13.5">
      <c r="A78" s="14"/>
      <c r="B78" s="14"/>
      <c r="C78" s="14"/>
    </row>
    <row r="79" spans="1:3" ht="13.5">
      <c r="A79" s="14"/>
      <c r="B79" s="14"/>
      <c r="C79" s="14"/>
    </row>
    <row r="80" spans="1:3" ht="13.5">
      <c r="A80" s="14"/>
      <c r="B80" s="14"/>
      <c r="C80" s="14"/>
    </row>
    <row r="81" spans="1:3" ht="13.5">
      <c r="A81" s="14"/>
      <c r="B81" s="14"/>
      <c r="C81" s="14"/>
    </row>
    <row r="82" spans="1:3" ht="13.5">
      <c r="A82" s="14"/>
      <c r="B82" s="14"/>
      <c r="C82" s="14"/>
    </row>
    <row r="83" spans="1:3" ht="13.5">
      <c r="A83" s="14"/>
      <c r="B83" s="14"/>
      <c r="C83" s="14"/>
    </row>
    <row r="84" spans="1:3" ht="13.5">
      <c r="A84" s="14"/>
      <c r="B84" s="14"/>
      <c r="C84" s="14"/>
    </row>
    <row r="85" spans="1:3" ht="13.5">
      <c r="A85" s="14"/>
      <c r="B85" s="14"/>
      <c r="C85" s="14"/>
    </row>
    <row r="86" spans="1:3" ht="13.5">
      <c r="A86" s="14"/>
      <c r="B86" s="14"/>
      <c r="C86" s="14"/>
    </row>
    <row r="87" spans="1:3" ht="13.5">
      <c r="A87" s="14"/>
      <c r="B87" s="14"/>
      <c r="C87" s="14"/>
    </row>
    <row r="88" spans="1:3" ht="13.5">
      <c r="A88" s="14"/>
      <c r="B88" s="14"/>
      <c r="C88" s="14"/>
    </row>
    <row r="89" spans="1:3" ht="13.5">
      <c r="A89" s="14"/>
      <c r="B89" s="14"/>
      <c r="C89" s="14"/>
    </row>
    <row r="90" spans="1:3" ht="13.5">
      <c r="A90" s="14"/>
      <c r="B90" s="14"/>
      <c r="C90" s="14"/>
    </row>
    <row r="91" spans="1:3" ht="13.5">
      <c r="A91" s="14"/>
      <c r="B91" s="14"/>
      <c r="C91" s="14"/>
    </row>
    <row r="92" spans="1:3" ht="13.5">
      <c r="A92" s="14"/>
      <c r="B92" s="14"/>
      <c r="C92" s="14"/>
    </row>
    <row r="93" spans="1:3" ht="13.5">
      <c r="A93" s="14"/>
      <c r="B93" s="14"/>
      <c r="C93" s="14"/>
    </row>
    <row r="94" spans="1:3" ht="13.5">
      <c r="A94" s="14"/>
      <c r="B94" s="14"/>
      <c r="C94" s="14"/>
    </row>
    <row r="95" spans="1:3" ht="13.5">
      <c r="A95" s="14"/>
      <c r="B95" s="14"/>
      <c r="C95" s="14"/>
    </row>
    <row r="96" spans="1:3" ht="13.5">
      <c r="A96" s="14"/>
      <c r="B96" s="14"/>
      <c r="C96" s="14"/>
    </row>
    <row r="97" spans="1:3" ht="13.5">
      <c r="A97" s="14"/>
      <c r="B97" s="14"/>
      <c r="C97" s="14"/>
    </row>
    <row r="98" spans="1:3" ht="13.5">
      <c r="A98" s="14"/>
      <c r="B98" s="14"/>
      <c r="C98" s="14"/>
    </row>
    <row r="99" spans="1:3" ht="13.5">
      <c r="A99" s="14"/>
      <c r="B99" s="14"/>
      <c r="C99" s="14"/>
    </row>
    <row r="100" spans="1:3" ht="13.5">
      <c r="A100" s="14"/>
      <c r="B100" s="14"/>
      <c r="C100" s="14"/>
    </row>
    <row r="101" spans="1:3" ht="13.5">
      <c r="A101" s="14"/>
      <c r="B101" s="14"/>
      <c r="C101" s="14"/>
    </row>
    <row r="102" spans="1:3" ht="13.5">
      <c r="A102" s="14"/>
      <c r="B102" s="14"/>
      <c r="C102" s="14"/>
    </row>
    <row r="103" spans="1:3" ht="13.5">
      <c r="A103" s="14"/>
      <c r="B103" s="14"/>
      <c r="C103" s="14"/>
    </row>
    <row r="104" spans="1:3" ht="13.5">
      <c r="A104" s="14"/>
      <c r="B104" s="14"/>
      <c r="C104" s="14"/>
    </row>
    <row r="105" spans="1:3" ht="13.5">
      <c r="A105" s="14"/>
      <c r="B105" s="14"/>
      <c r="C105" s="14"/>
    </row>
    <row r="106" spans="1:3" ht="13.5">
      <c r="A106" s="14"/>
      <c r="B106" s="14"/>
      <c r="C106" s="14"/>
    </row>
    <row r="107" spans="1:3" ht="13.5">
      <c r="A107" s="14"/>
      <c r="B107" s="14"/>
      <c r="C107" s="14"/>
    </row>
    <row r="108" spans="1:3" ht="13.5">
      <c r="A108" s="14"/>
      <c r="B108" s="14"/>
      <c r="C108" s="14"/>
    </row>
    <row r="109" spans="1:3" ht="13.5">
      <c r="A109" s="14"/>
      <c r="B109" s="14"/>
      <c r="C109" s="14"/>
    </row>
    <row r="110" spans="1:3" ht="13.5">
      <c r="A110" s="14"/>
      <c r="B110" s="14"/>
      <c r="C110" s="14"/>
    </row>
    <row r="111" spans="1:3" ht="13.5">
      <c r="A111" s="14"/>
      <c r="B111" s="14"/>
      <c r="C111" s="14"/>
    </row>
    <row r="112" spans="1:3" ht="13.5">
      <c r="A112" s="14"/>
      <c r="B112" s="14"/>
      <c r="C112" s="14"/>
    </row>
    <row r="113" spans="1:3" ht="13.5">
      <c r="A113" s="14"/>
      <c r="B113" s="14"/>
      <c r="C113" s="14"/>
    </row>
    <row r="114" spans="1:3" ht="13.5">
      <c r="A114" s="14"/>
      <c r="B114" s="14"/>
      <c r="C114" s="14"/>
    </row>
    <row r="115" spans="1:3" ht="13.5">
      <c r="A115" s="14"/>
      <c r="B115" s="14"/>
      <c r="C115" s="14"/>
    </row>
    <row r="116" spans="1:3" ht="13.5">
      <c r="A116" s="14"/>
      <c r="B116" s="14"/>
      <c r="C116" s="14"/>
    </row>
    <row r="117" spans="1:3" ht="13.5">
      <c r="A117" s="14"/>
      <c r="B117" s="14"/>
      <c r="C117" s="14"/>
    </row>
    <row r="118" spans="1:3" ht="13.5">
      <c r="A118" s="14"/>
      <c r="B118" s="14"/>
      <c r="C118" s="14"/>
    </row>
    <row r="119" spans="1:3" ht="13.5">
      <c r="A119" s="14"/>
      <c r="B119" s="14"/>
      <c r="C119" s="14"/>
    </row>
    <row r="120" spans="1:3" ht="13.5">
      <c r="A120" s="14"/>
      <c r="B120" s="14"/>
      <c r="C120" s="14"/>
    </row>
    <row r="121" spans="1:3" ht="13.5">
      <c r="A121" s="14"/>
      <c r="B121" s="14"/>
      <c r="C121" s="14"/>
    </row>
    <row r="122" spans="1:3" ht="13.5">
      <c r="A122" s="14"/>
      <c r="B122" s="14"/>
      <c r="C122" s="14"/>
    </row>
    <row r="123" spans="1:3" ht="13.5">
      <c r="A123" s="14"/>
      <c r="B123" s="14"/>
      <c r="C123" s="14"/>
    </row>
    <row r="124" spans="1:3" ht="13.5">
      <c r="A124" s="14"/>
      <c r="B124" s="14"/>
      <c r="C124" s="14"/>
    </row>
    <row r="125" spans="1:3" ht="13.5">
      <c r="A125" s="14"/>
      <c r="B125" s="14"/>
      <c r="C125" s="14"/>
    </row>
    <row r="126" spans="1:3" ht="13.5">
      <c r="A126" s="14"/>
      <c r="B126" s="14"/>
      <c r="C126" s="14"/>
    </row>
    <row r="127" spans="1:3" ht="13.5">
      <c r="A127" s="14"/>
      <c r="B127" s="14"/>
      <c r="C127" s="14"/>
    </row>
    <row r="128" spans="1:3" ht="13.5">
      <c r="A128" s="14"/>
      <c r="B128" s="14"/>
      <c r="C128" s="14"/>
    </row>
    <row r="129" spans="1:3" ht="13.5">
      <c r="A129" s="14"/>
      <c r="B129" s="14"/>
      <c r="C129" s="14"/>
    </row>
    <row r="130" spans="1:3" ht="13.5">
      <c r="A130" s="14"/>
      <c r="B130" s="14"/>
      <c r="C130" s="14"/>
    </row>
    <row r="131" spans="1:3" ht="13.5">
      <c r="A131" s="14"/>
      <c r="B131" s="14"/>
      <c r="C131" s="14"/>
    </row>
    <row r="132" spans="1:3" ht="13.5">
      <c r="A132" s="14"/>
      <c r="B132" s="14"/>
      <c r="C132" s="14"/>
    </row>
    <row r="133" spans="1:3" ht="13.5">
      <c r="A133" s="14"/>
      <c r="B133" s="14"/>
      <c r="C133" s="14"/>
    </row>
    <row r="134" spans="1:3" ht="13.5">
      <c r="A134" s="14"/>
      <c r="B134" s="14"/>
      <c r="C134" s="14"/>
    </row>
  </sheetData>
  <printOptions/>
  <pageMargins left="0.75" right="0.75" top="0.94" bottom="0.44" header="0.17" footer="0.18"/>
  <pageSetup horizontalDpi="300" verticalDpi="300" orientation="portrait" paperSize="9" r:id="rId1"/>
  <headerFooter alignWithMargins="0">
    <oddFooter>&amp;R&amp;D&amp;T</oddFooter>
  </headerFooter>
</worksheet>
</file>

<file path=xl/worksheets/sheet3.xml><?xml version="1.0" encoding="utf-8"?>
<worksheet xmlns="http://schemas.openxmlformats.org/spreadsheetml/2006/main" xmlns:r="http://schemas.openxmlformats.org/officeDocument/2006/relationships">
  <sheetPr codeName="Sheet12">
    <pageSetUpPr fitToPage="1"/>
  </sheetPr>
  <dimension ref="A1:K50"/>
  <sheetViews>
    <sheetView workbookViewId="0" topLeftCell="A1">
      <selection activeCell="A1" sqref="A1"/>
    </sheetView>
  </sheetViews>
  <sheetFormatPr defaultColWidth="9.140625" defaultRowHeight="12.75"/>
  <cols>
    <col min="1" max="1" width="5.00390625" style="2" customWidth="1"/>
    <col min="2" max="2" width="11.00390625" style="2" customWidth="1"/>
    <col min="3" max="6" width="9.140625" style="2" customWidth="1"/>
    <col min="7" max="7" width="5.140625" style="2" customWidth="1"/>
    <col min="8" max="8" width="5.7109375" style="2" customWidth="1"/>
    <col min="9" max="9" width="9.140625" style="2" customWidth="1"/>
    <col min="10" max="10" width="5.7109375" style="2" customWidth="1"/>
    <col min="11" max="11" width="9.140625" style="20" customWidth="1"/>
    <col min="12" max="16384" width="9.140625" style="2" customWidth="1"/>
  </cols>
  <sheetData>
    <row r="1" ht="13.5">
      <c r="A1" s="1" t="s">
        <v>83</v>
      </c>
    </row>
    <row r="2" ht="13.5">
      <c r="A2" s="1" t="s">
        <v>84</v>
      </c>
    </row>
    <row r="3" spans="9:11" ht="13.5">
      <c r="I3" s="10" t="str">
        <f>+'KLSE P&amp;L'!I12</f>
        <v>31/12/03</v>
      </c>
      <c r="J3" s="13"/>
      <c r="K3" s="40" t="str">
        <f>+'KLSE P&amp;L'!K12</f>
        <v>31/12/02</v>
      </c>
    </row>
    <row r="4" spans="9:11" ht="13.5">
      <c r="I4" s="13" t="s">
        <v>14</v>
      </c>
      <c r="K4" s="40" t="s">
        <v>14</v>
      </c>
    </row>
    <row r="5" spans="1:3" ht="13.5">
      <c r="A5" s="14" t="s">
        <v>85</v>
      </c>
      <c r="B5" s="14"/>
      <c r="C5" s="14"/>
    </row>
    <row r="6" spans="1:3" ht="6" customHeight="1">
      <c r="A6" s="14"/>
      <c r="B6" s="14"/>
      <c r="C6" s="14"/>
    </row>
    <row r="7" spans="1:11" ht="13.5">
      <c r="A7" s="14" t="s">
        <v>33</v>
      </c>
      <c r="B7" s="14"/>
      <c r="C7" s="14"/>
      <c r="I7" s="98">
        <v>20171</v>
      </c>
      <c r="J7" s="98"/>
      <c r="K7" s="99">
        <v>-18832</v>
      </c>
    </row>
    <row r="8" spans="1:11" ht="6" customHeight="1">
      <c r="A8" s="14"/>
      <c r="B8" s="14"/>
      <c r="C8" s="14"/>
      <c r="I8" s="98"/>
      <c r="J8" s="98"/>
      <c r="K8" s="99"/>
    </row>
    <row r="9" spans="1:11" ht="13.5">
      <c r="A9" s="14" t="s">
        <v>86</v>
      </c>
      <c r="B9" s="14"/>
      <c r="C9" s="14"/>
      <c r="I9" s="100">
        <v>-23624</v>
      </c>
      <c r="J9" s="98"/>
      <c r="K9" s="101">
        <v>14995</v>
      </c>
    </row>
    <row r="10" spans="1:11" ht="6" customHeight="1">
      <c r="A10" s="14"/>
      <c r="B10" s="14"/>
      <c r="C10" s="14"/>
      <c r="I10" s="98"/>
      <c r="J10" s="98"/>
      <c r="K10" s="99"/>
    </row>
    <row r="11" spans="1:11" ht="13.5">
      <c r="A11" s="14" t="s">
        <v>87</v>
      </c>
      <c r="B11" s="14"/>
      <c r="C11" s="14"/>
      <c r="I11" s="98">
        <f>SUM(I7:I9)</f>
        <v>-3453</v>
      </c>
      <c r="J11" s="98"/>
      <c r="K11" s="99">
        <f>SUM(K7:K9)</f>
        <v>-3837</v>
      </c>
    </row>
    <row r="12" spans="1:11" ht="6" customHeight="1">
      <c r="A12" s="14"/>
      <c r="B12" s="14"/>
      <c r="C12" s="14"/>
      <c r="I12" s="98"/>
      <c r="J12" s="98"/>
      <c r="K12" s="99"/>
    </row>
    <row r="13" spans="1:11" ht="13.5">
      <c r="A13" s="14" t="s">
        <v>88</v>
      </c>
      <c r="B13" s="14"/>
      <c r="C13" s="14"/>
      <c r="I13" s="98"/>
      <c r="J13" s="98"/>
      <c r="K13" s="99"/>
    </row>
    <row r="14" spans="1:11" ht="6" customHeight="1">
      <c r="A14" s="14"/>
      <c r="B14" s="14"/>
      <c r="C14" s="14"/>
      <c r="I14" s="98"/>
      <c r="J14" s="98"/>
      <c r="K14" s="99"/>
    </row>
    <row r="15" spans="1:11" ht="13.5">
      <c r="A15" s="14" t="s">
        <v>89</v>
      </c>
      <c r="B15" s="14" t="s">
        <v>90</v>
      </c>
      <c r="C15" s="14"/>
      <c r="I15" s="98">
        <v>7340</v>
      </c>
      <c r="J15" s="98"/>
      <c r="K15" s="99">
        <v>6319</v>
      </c>
    </row>
    <row r="16" spans="1:11" ht="6" customHeight="1">
      <c r="A16" s="14"/>
      <c r="B16" s="14"/>
      <c r="C16" s="14"/>
      <c r="I16" s="98"/>
      <c r="J16" s="98"/>
      <c r="K16" s="99"/>
    </row>
    <row r="17" spans="1:11" ht="13.5">
      <c r="A17" s="14" t="s">
        <v>89</v>
      </c>
      <c r="B17" s="14" t="s">
        <v>91</v>
      </c>
      <c r="C17" s="14"/>
      <c r="I17" s="98">
        <v>-44879</v>
      </c>
      <c r="J17" s="98"/>
      <c r="K17" s="99">
        <v>21818</v>
      </c>
    </row>
    <row r="18" spans="1:11" ht="6" customHeight="1">
      <c r="A18" s="14"/>
      <c r="B18" s="14"/>
      <c r="C18" s="14"/>
      <c r="I18" s="98"/>
      <c r="J18" s="98"/>
      <c r="K18" s="99"/>
    </row>
    <row r="19" spans="1:11" ht="13.5">
      <c r="A19" s="14" t="s">
        <v>89</v>
      </c>
      <c r="B19" s="14" t="s">
        <v>92</v>
      </c>
      <c r="C19" s="14"/>
      <c r="I19" s="98">
        <v>-53</v>
      </c>
      <c r="J19" s="98"/>
      <c r="K19" s="99">
        <v>136</v>
      </c>
    </row>
    <row r="20" spans="1:11" ht="6" customHeight="1">
      <c r="A20" s="14"/>
      <c r="B20" s="14"/>
      <c r="C20" s="14"/>
      <c r="I20" s="98"/>
      <c r="J20" s="98"/>
      <c r="K20" s="99"/>
    </row>
    <row r="21" spans="1:11" ht="13.5">
      <c r="A21" s="14" t="s">
        <v>89</v>
      </c>
      <c r="B21" s="14" t="s">
        <v>93</v>
      </c>
      <c r="C21" s="14"/>
      <c r="I21" s="100">
        <v>118183</v>
      </c>
      <c r="J21" s="98"/>
      <c r="K21" s="101">
        <v>24093</v>
      </c>
    </row>
    <row r="22" spans="1:11" ht="6" customHeight="1">
      <c r="A22" s="14"/>
      <c r="B22" s="14"/>
      <c r="C22" s="14"/>
      <c r="I22" s="98"/>
      <c r="J22" s="98"/>
      <c r="K22" s="99"/>
    </row>
    <row r="23" spans="1:11" ht="13.5">
      <c r="A23" s="14" t="s">
        <v>94</v>
      </c>
      <c r="B23" s="14"/>
      <c r="C23" s="14"/>
      <c r="I23" s="98">
        <f>SUM(I11:I21)</f>
        <v>77138</v>
      </c>
      <c r="J23" s="98"/>
      <c r="K23" s="99">
        <f>SUM(K11:K21)</f>
        <v>48529</v>
      </c>
    </row>
    <row r="24" spans="1:11" ht="6" customHeight="1">
      <c r="A24" s="14"/>
      <c r="B24" s="14"/>
      <c r="C24" s="14"/>
      <c r="I24" s="98"/>
      <c r="J24" s="98"/>
      <c r="K24" s="99"/>
    </row>
    <row r="25" spans="1:11" ht="13.5">
      <c r="A25" s="14" t="s">
        <v>95</v>
      </c>
      <c r="B25" s="14"/>
      <c r="C25" s="14"/>
      <c r="I25" s="98">
        <v>-14557</v>
      </c>
      <c r="J25" s="98"/>
      <c r="K25" s="99">
        <v>-20265</v>
      </c>
    </row>
    <row r="26" spans="1:11" ht="6" customHeight="1">
      <c r="A26" s="14"/>
      <c r="B26" s="14"/>
      <c r="C26" s="14"/>
      <c r="I26" s="98"/>
      <c r="J26" s="98"/>
      <c r="K26" s="99"/>
    </row>
    <row r="27" spans="1:11" ht="13.5">
      <c r="A27" s="14" t="s">
        <v>96</v>
      </c>
      <c r="B27" s="14"/>
      <c r="C27" s="14"/>
      <c r="I27" s="98">
        <v>944</v>
      </c>
      <c r="J27" s="98"/>
      <c r="K27" s="99">
        <v>344</v>
      </c>
    </row>
    <row r="28" spans="1:11" ht="6" customHeight="1">
      <c r="A28" s="14"/>
      <c r="B28" s="14"/>
      <c r="C28" s="14"/>
      <c r="I28" s="98"/>
      <c r="J28" s="98"/>
      <c r="K28" s="99"/>
    </row>
    <row r="29" spans="1:11" ht="13.5">
      <c r="A29" s="14" t="s">
        <v>97</v>
      </c>
      <c r="B29" s="14"/>
      <c r="C29" s="14"/>
      <c r="I29" s="100">
        <v>-1077</v>
      </c>
      <c r="J29" s="98"/>
      <c r="K29" s="101">
        <v>-1710</v>
      </c>
    </row>
    <row r="30" spans="1:11" ht="13.5">
      <c r="A30" s="14"/>
      <c r="B30" s="14"/>
      <c r="C30" s="14"/>
      <c r="I30" s="98"/>
      <c r="J30" s="98"/>
      <c r="K30" s="99"/>
    </row>
    <row r="31" spans="1:11" ht="13.5">
      <c r="A31" s="14" t="s">
        <v>98</v>
      </c>
      <c r="B31" s="14"/>
      <c r="C31" s="14"/>
      <c r="I31" s="98">
        <f>SUM(I23:I29)</f>
        <v>62448</v>
      </c>
      <c r="J31" s="98"/>
      <c r="K31" s="99">
        <f>SUM(K23:K29)</f>
        <v>26898</v>
      </c>
    </row>
    <row r="32" spans="1:11" ht="13.5">
      <c r="A32" s="14"/>
      <c r="B32" s="14"/>
      <c r="C32" s="14"/>
      <c r="I32" s="98"/>
      <c r="J32" s="98"/>
      <c r="K32" s="99"/>
    </row>
    <row r="33" spans="1:11" ht="13.5">
      <c r="A33" s="14" t="s">
        <v>99</v>
      </c>
      <c r="B33" s="14"/>
      <c r="C33" s="14"/>
      <c r="I33" s="98">
        <v>95259</v>
      </c>
      <c r="J33" s="98"/>
      <c r="K33" s="99">
        <v>-2782</v>
      </c>
    </row>
    <row r="34" spans="1:11" ht="13.5">
      <c r="A34" s="14"/>
      <c r="B34" s="14"/>
      <c r="C34" s="14"/>
      <c r="I34" s="98"/>
      <c r="J34" s="98"/>
      <c r="K34" s="99"/>
    </row>
    <row r="35" spans="1:11" ht="13.5">
      <c r="A35" s="14" t="s">
        <v>100</v>
      </c>
      <c r="B35" s="14"/>
      <c r="C35" s="14"/>
      <c r="I35" s="98">
        <v>-158381</v>
      </c>
      <c r="J35" s="98"/>
      <c r="K35" s="99">
        <v>-14448</v>
      </c>
    </row>
    <row r="36" spans="1:11" ht="13.5">
      <c r="A36" s="14"/>
      <c r="B36" s="14"/>
      <c r="C36" s="14"/>
      <c r="I36" s="100"/>
      <c r="J36" s="98"/>
      <c r="K36" s="101"/>
    </row>
    <row r="37" spans="1:11" ht="13.5">
      <c r="A37" s="14" t="s">
        <v>101</v>
      </c>
      <c r="B37" s="14"/>
      <c r="C37" s="14"/>
      <c r="I37" s="98">
        <f>SUM(I31:I36)</f>
        <v>-674</v>
      </c>
      <c r="J37" s="98"/>
      <c r="K37" s="99">
        <f>SUM(K31:K36)</f>
        <v>9668</v>
      </c>
    </row>
    <row r="38" spans="1:11" ht="13.5">
      <c r="A38" s="14"/>
      <c r="B38" s="14"/>
      <c r="C38" s="14"/>
      <c r="I38" s="98"/>
      <c r="J38" s="98"/>
      <c r="K38" s="99"/>
    </row>
    <row r="39" spans="1:11" ht="13.5">
      <c r="A39" s="14" t="s">
        <v>102</v>
      </c>
      <c r="B39" s="14"/>
      <c r="C39" s="14"/>
      <c r="I39" s="98">
        <v>-16100</v>
      </c>
      <c r="J39" s="98"/>
      <c r="K39" s="99">
        <v>-11833</v>
      </c>
    </row>
    <row r="40" spans="1:11" ht="13.5">
      <c r="A40" s="14"/>
      <c r="B40" s="14"/>
      <c r="C40" s="14"/>
      <c r="I40" s="98"/>
      <c r="J40" s="98"/>
      <c r="K40" s="99"/>
    </row>
    <row r="41" spans="1:11" ht="14.25" thickBot="1">
      <c r="A41" s="14" t="s">
        <v>103</v>
      </c>
      <c r="B41" s="14"/>
      <c r="C41" s="14"/>
      <c r="I41" s="105">
        <f>SUM(I37:I40)</f>
        <v>-16774</v>
      </c>
      <c r="J41" s="98"/>
      <c r="K41" s="106">
        <f>SUM(K37:K40)</f>
        <v>-2165</v>
      </c>
    </row>
    <row r="42" spans="9:11" ht="14.25" thickTop="1">
      <c r="I42" s="17"/>
      <c r="K42" s="17"/>
    </row>
    <row r="43" ht="13.5">
      <c r="I43" s="17"/>
    </row>
    <row r="44" spans="1:2" ht="13.5">
      <c r="A44" s="41"/>
      <c r="B44" s="41"/>
    </row>
    <row r="45" ht="13.5">
      <c r="B45" s="41"/>
    </row>
    <row r="49" spans="1:2" ht="13.5">
      <c r="A49" s="5" t="s">
        <v>104</v>
      </c>
      <c r="B49" s="5"/>
    </row>
    <row r="50" spans="1:2" ht="13.5">
      <c r="A50" s="5" t="s">
        <v>105</v>
      </c>
      <c r="B50" s="5"/>
    </row>
  </sheetData>
  <printOptions/>
  <pageMargins left="0.75" right="0.17" top="0.75" bottom="1" header="0.5" footer="0.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33"/>
  <sheetViews>
    <sheetView workbookViewId="0" topLeftCell="A1">
      <selection activeCell="A1" sqref="A1"/>
    </sheetView>
  </sheetViews>
  <sheetFormatPr defaultColWidth="9.140625" defaultRowHeight="12.75"/>
  <cols>
    <col min="1" max="1" width="41.57421875" style="2" customWidth="1"/>
    <col min="2" max="2" width="1.7109375" style="2" customWidth="1"/>
    <col min="3" max="3" width="9.8515625" style="2" customWidth="1"/>
    <col min="4" max="4" width="1.7109375" style="2" customWidth="1"/>
    <col min="5" max="5" width="9.8515625" style="2" customWidth="1"/>
    <col min="6" max="6" width="1.7109375" style="2" customWidth="1"/>
    <col min="7" max="7" width="9.8515625" style="2" customWidth="1"/>
    <col min="8" max="8" width="1.7109375" style="2" customWidth="1"/>
    <col min="9" max="9" width="13.28125" style="2" customWidth="1"/>
    <col min="10" max="10" width="1.7109375" style="2" customWidth="1"/>
    <col min="11" max="11" width="13.8515625" style="2" customWidth="1"/>
    <col min="12" max="12" width="1.7109375" style="2" customWidth="1"/>
    <col min="13" max="13" width="9.8515625" style="2" customWidth="1"/>
    <col min="14" max="16384" width="9.140625" style="2" customWidth="1"/>
  </cols>
  <sheetData>
    <row r="1" ht="13.5">
      <c r="A1" s="5" t="s">
        <v>106</v>
      </c>
    </row>
    <row r="2" ht="13.5">
      <c r="A2" s="1" t="str">
        <f>+'KLSE CFS'!A2</f>
        <v>FOR THE FINANCIAL PERIOD ENDED 31 DECEMBER 2003</v>
      </c>
    </row>
    <row r="4" spans="2:6" ht="13.5">
      <c r="B4" s="96" t="s">
        <v>107</v>
      </c>
      <c r="C4" s="96"/>
      <c r="D4" s="96"/>
      <c r="E4" s="96"/>
      <c r="F4" s="96"/>
    </row>
    <row r="5" spans="2:6" ht="13.5">
      <c r="B5" s="96" t="s">
        <v>108</v>
      </c>
      <c r="C5" s="96"/>
      <c r="D5" s="96"/>
      <c r="E5" s="96"/>
      <c r="F5" s="96"/>
    </row>
    <row r="6" spans="2:11" ht="13.5">
      <c r="B6" s="96" t="s">
        <v>109</v>
      </c>
      <c r="C6" s="96"/>
      <c r="D6" s="96"/>
      <c r="E6" s="96"/>
      <c r="F6" s="96"/>
      <c r="G6" s="96" t="s">
        <v>110</v>
      </c>
      <c r="H6" s="96"/>
      <c r="I6" s="96"/>
      <c r="K6" s="1" t="s">
        <v>111</v>
      </c>
    </row>
    <row r="8" spans="3:11" ht="13.5">
      <c r="C8" s="13" t="s">
        <v>112</v>
      </c>
      <c r="E8" s="13" t="s">
        <v>113</v>
      </c>
      <c r="G8" s="13" t="s">
        <v>114</v>
      </c>
      <c r="I8" s="13" t="s">
        <v>115</v>
      </c>
      <c r="K8" s="13" t="s">
        <v>116</v>
      </c>
    </row>
    <row r="9" spans="3:13" ht="13.5">
      <c r="C9" s="13" t="s">
        <v>117</v>
      </c>
      <c r="E9" s="13" t="s">
        <v>118</v>
      </c>
      <c r="G9" s="13" t="s">
        <v>119</v>
      </c>
      <c r="I9" s="13" t="s">
        <v>120</v>
      </c>
      <c r="K9" s="13" t="s">
        <v>121</v>
      </c>
      <c r="M9" s="13" t="s">
        <v>122</v>
      </c>
    </row>
    <row r="10" spans="3:13" ht="13.5">
      <c r="C10" s="42" t="s">
        <v>123</v>
      </c>
      <c r="E10" s="42" t="s">
        <v>14</v>
      </c>
      <c r="G10" s="42" t="s">
        <v>14</v>
      </c>
      <c r="I10" s="42" t="s">
        <v>14</v>
      </c>
      <c r="K10" s="42" t="s">
        <v>14</v>
      </c>
      <c r="M10" s="42" t="s">
        <v>14</v>
      </c>
    </row>
    <row r="12" spans="1:13" ht="13.5">
      <c r="A12" s="1" t="s">
        <v>124</v>
      </c>
      <c r="C12" s="98">
        <v>232472</v>
      </c>
      <c r="D12" s="98"/>
      <c r="E12" s="98">
        <v>232472</v>
      </c>
      <c r="F12" s="98"/>
      <c r="G12" s="98">
        <v>128004</v>
      </c>
      <c r="H12" s="98"/>
      <c r="I12" s="98">
        <v>9188</v>
      </c>
      <c r="J12" s="98"/>
      <c r="K12" s="98">
        <v>3851</v>
      </c>
      <c r="L12" s="98"/>
      <c r="M12" s="98">
        <f>SUM(E12:K12)</f>
        <v>373515</v>
      </c>
    </row>
    <row r="13" spans="3:13" ht="13.5">
      <c r="C13" s="98"/>
      <c r="D13" s="98"/>
      <c r="E13" s="98"/>
      <c r="F13" s="98"/>
      <c r="G13" s="98"/>
      <c r="H13" s="98"/>
      <c r="I13" s="98"/>
      <c r="J13" s="98"/>
      <c r="K13" s="98"/>
      <c r="L13" s="98"/>
      <c r="M13" s="98"/>
    </row>
    <row r="14" spans="1:13" s="20" customFormat="1" ht="13.5">
      <c r="A14" s="20" t="s">
        <v>125</v>
      </c>
      <c r="C14" s="103">
        <v>0</v>
      </c>
      <c r="D14" s="99"/>
      <c r="E14" s="103">
        <v>0</v>
      </c>
      <c r="F14" s="99"/>
      <c r="G14" s="103">
        <v>0</v>
      </c>
      <c r="H14" s="99"/>
      <c r="I14" s="103">
        <v>0</v>
      </c>
      <c r="J14" s="99"/>
      <c r="K14" s="99">
        <f>+'KLSE P&amp;L'!I33</f>
        <v>20171</v>
      </c>
      <c r="L14" s="99"/>
      <c r="M14" s="99">
        <f>SUM(E14:K14)</f>
        <v>20171</v>
      </c>
    </row>
    <row r="15" spans="3:13" s="20" customFormat="1" ht="13.5">
      <c r="C15" s="103"/>
      <c r="D15" s="99"/>
      <c r="E15" s="103"/>
      <c r="F15" s="99"/>
      <c r="G15" s="103"/>
      <c r="H15" s="99"/>
      <c r="I15" s="103"/>
      <c r="J15" s="99"/>
      <c r="K15" s="99"/>
      <c r="L15" s="99"/>
      <c r="M15" s="99"/>
    </row>
    <row r="16" spans="1:13" s="20" customFormat="1" ht="13.5">
      <c r="A16" s="2" t="s">
        <v>126</v>
      </c>
      <c r="C16" s="103">
        <v>0</v>
      </c>
      <c r="D16" s="99"/>
      <c r="E16" s="103">
        <v>0</v>
      </c>
      <c r="F16" s="99"/>
      <c r="G16" s="103">
        <v>0</v>
      </c>
      <c r="H16" s="99"/>
      <c r="I16" s="103">
        <v>0</v>
      </c>
      <c r="J16" s="99"/>
      <c r="K16" s="99">
        <v>-1674</v>
      </c>
      <c r="L16" s="99"/>
      <c r="M16" s="99">
        <f>SUM(E16:K16)</f>
        <v>-1674</v>
      </c>
    </row>
    <row r="17" spans="3:13" ht="13.5">
      <c r="C17" s="98"/>
      <c r="D17" s="98"/>
      <c r="E17" s="98"/>
      <c r="F17" s="98"/>
      <c r="G17" s="98"/>
      <c r="H17" s="98"/>
      <c r="I17" s="98"/>
      <c r="J17" s="98"/>
      <c r="K17" s="98"/>
      <c r="L17" s="98"/>
      <c r="M17" s="98"/>
    </row>
    <row r="18" spans="1:13" s="20" customFormat="1" ht="14.25" thickBot="1">
      <c r="A18" s="38" t="s">
        <v>127</v>
      </c>
      <c r="C18" s="106">
        <f>SUM(C12:C17)</f>
        <v>232472</v>
      </c>
      <c r="D18" s="99"/>
      <c r="E18" s="106">
        <f>SUM(E12:E17)</f>
        <v>232472</v>
      </c>
      <c r="F18" s="99"/>
      <c r="G18" s="106">
        <f>SUM(G12:G17)</f>
        <v>128004</v>
      </c>
      <c r="H18" s="99"/>
      <c r="I18" s="106">
        <f>SUM(I12:I17)</f>
        <v>9188</v>
      </c>
      <c r="J18" s="99"/>
      <c r="K18" s="106">
        <f>SUM(K12:K17)</f>
        <v>22348</v>
      </c>
      <c r="L18" s="99"/>
      <c r="M18" s="106">
        <f>SUM(E18:K18)</f>
        <v>392012</v>
      </c>
    </row>
    <row r="19" spans="1:13" s="20" customFormat="1" ht="14.25" thickTop="1">
      <c r="A19" s="38"/>
      <c r="C19" s="115"/>
      <c r="D19" s="99"/>
      <c r="E19" s="115"/>
      <c r="F19" s="99"/>
      <c r="G19" s="115"/>
      <c r="H19" s="99"/>
      <c r="I19" s="115"/>
      <c r="J19" s="99"/>
      <c r="K19" s="115"/>
      <c r="L19" s="99"/>
      <c r="M19" s="115"/>
    </row>
    <row r="20" spans="3:13" ht="13.5">
      <c r="C20" s="98"/>
      <c r="D20" s="98"/>
      <c r="E20" s="98"/>
      <c r="F20" s="98"/>
      <c r="G20" s="98"/>
      <c r="H20" s="98"/>
      <c r="I20" s="98"/>
      <c r="J20" s="98"/>
      <c r="K20" s="98"/>
      <c r="L20" s="98"/>
      <c r="M20" s="98"/>
    </row>
    <row r="21" spans="1:13" ht="13.5">
      <c r="A21" s="1" t="s">
        <v>128</v>
      </c>
      <c r="C21" s="98">
        <v>232472</v>
      </c>
      <c r="D21" s="98"/>
      <c r="E21" s="98">
        <v>232472</v>
      </c>
      <c r="F21" s="98"/>
      <c r="G21" s="98">
        <v>128004</v>
      </c>
      <c r="H21" s="98"/>
      <c r="I21" s="98">
        <v>9188</v>
      </c>
      <c r="J21" s="98"/>
      <c r="K21" s="98">
        <v>34556</v>
      </c>
      <c r="L21" s="98"/>
      <c r="M21" s="98">
        <f>SUM(E21:K21)</f>
        <v>404220</v>
      </c>
    </row>
    <row r="22" spans="1:13" ht="13.5">
      <c r="A22" s="2" t="s">
        <v>129</v>
      </c>
      <c r="C22" s="104">
        <v>0</v>
      </c>
      <c r="D22" s="98"/>
      <c r="E22" s="104">
        <v>0</v>
      </c>
      <c r="F22" s="98"/>
      <c r="G22" s="104">
        <v>0</v>
      </c>
      <c r="H22" s="98"/>
      <c r="I22" s="104">
        <v>0</v>
      </c>
      <c r="J22" s="98"/>
      <c r="K22" s="100">
        <v>1674</v>
      </c>
      <c r="L22" s="98"/>
      <c r="M22" s="100">
        <f>SUM(E22:K22)</f>
        <v>1674</v>
      </c>
    </row>
    <row r="23" spans="3:13" ht="13.5">
      <c r="C23" s="98"/>
      <c r="D23" s="98"/>
      <c r="E23" s="98"/>
      <c r="F23" s="98"/>
      <c r="G23" s="98"/>
      <c r="H23" s="98"/>
      <c r="I23" s="98"/>
      <c r="J23" s="98"/>
      <c r="K23" s="98"/>
      <c r="L23" s="98"/>
      <c r="M23" s="98"/>
    </row>
    <row r="24" spans="1:13" ht="13.5">
      <c r="A24" s="2" t="s">
        <v>130</v>
      </c>
      <c r="C24" s="98">
        <f>SUM(C21:C23)</f>
        <v>232472</v>
      </c>
      <c r="D24" s="98"/>
      <c r="E24" s="98">
        <f>SUM(E21:E23)</f>
        <v>232472</v>
      </c>
      <c r="F24" s="98"/>
      <c r="G24" s="98">
        <f>SUM(G21:G23)</f>
        <v>128004</v>
      </c>
      <c r="H24" s="98"/>
      <c r="I24" s="98">
        <f>SUM(I21:I23)</f>
        <v>9188</v>
      </c>
      <c r="J24" s="98"/>
      <c r="K24" s="98">
        <f>SUM(K21:K23)</f>
        <v>36230</v>
      </c>
      <c r="L24" s="98"/>
      <c r="M24" s="98">
        <f>SUM(E24:K24)</f>
        <v>405894</v>
      </c>
    </row>
    <row r="25" spans="3:13" ht="13.5">
      <c r="C25" s="98"/>
      <c r="D25" s="98"/>
      <c r="E25" s="98"/>
      <c r="F25" s="98"/>
      <c r="G25" s="98"/>
      <c r="H25" s="98"/>
      <c r="I25" s="98"/>
      <c r="J25" s="98"/>
      <c r="K25" s="98"/>
      <c r="L25" s="98"/>
      <c r="M25" s="98"/>
    </row>
    <row r="26" spans="1:13" ht="13.5">
      <c r="A26" s="2" t="s">
        <v>131</v>
      </c>
      <c r="C26" s="103">
        <v>0</v>
      </c>
      <c r="D26" s="98"/>
      <c r="E26" s="103">
        <v>0</v>
      </c>
      <c r="F26" s="98"/>
      <c r="G26" s="103">
        <v>0</v>
      </c>
      <c r="H26" s="98"/>
      <c r="I26" s="103">
        <v>0</v>
      </c>
      <c r="J26" s="98"/>
      <c r="K26" s="98">
        <v>1565</v>
      </c>
      <c r="L26" s="98"/>
      <c r="M26" s="98">
        <f>SUM(E26:K26)</f>
        <v>1565</v>
      </c>
    </row>
    <row r="27" spans="1:13" ht="13.5">
      <c r="A27" s="2" t="s">
        <v>132</v>
      </c>
      <c r="C27" s="103">
        <v>0</v>
      </c>
      <c r="D27" s="98"/>
      <c r="E27" s="103">
        <v>0</v>
      </c>
      <c r="F27" s="98"/>
      <c r="G27" s="103">
        <v>0</v>
      </c>
      <c r="H27" s="98"/>
      <c r="I27" s="103">
        <v>0</v>
      </c>
      <c r="J27" s="98"/>
      <c r="K27" s="98">
        <f>+'KLSE P&amp;L'!K33</f>
        <v>-18832</v>
      </c>
      <c r="L27" s="98"/>
      <c r="M27" s="98">
        <f>SUM(E27:K27)</f>
        <v>-18832</v>
      </c>
    </row>
    <row r="28" spans="1:13" ht="13.5">
      <c r="A28" s="2" t="s">
        <v>133</v>
      </c>
      <c r="C28" s="103">
        <v>0</v>
      </c>
      <c r="D28" s="98"/>
      <c r="E28" s="103">
        <v>0</v>
      </c>
      <c r="F28" s="98"/>
      <c r="G28" s="103">
        <v>0</v>
      </c>
      <c r="H28" s="98"/>
      <c r="I28" s="103">
        <v>0</v>
      </c>
      <c r="J28" s="98"/>
      <c r="K28" s="98">
        <v>-1674</v>
      </c>
      <c r="L28" s="98"/>
      <c r="M28" s="98">
        <f>SUM(E28:K28)</f>
        <v>-1674</v>
      </c>
    </row>
    <row r="29" spans="3:13" ht="13.5">
      <c r="C29" s="98"/>
      <c r="D29" s="98"/>
      <c r="E29" s="98"/>
      <c r="F29" s="98"/>
      <c r="G29" s="98"/>
      <c r="H29" s="98"/>
      <c r="I29" s="98"/>
      <c r="J29" s="98"/>
      <c r="K29" s="98"/>
      <c r="L29" s="98"/>
      <c r="M29" s="98"/>
    </row>
    <row r="30" spans="1:13" s="20" customFormat="1" ht="14.25" thickBot="1">
      <c r="A30" s="38" t="s">
        <v>134</v>
      </c>
      <c r="C30" s="106">
        <f>SUM(C24:C29)</f>
        <v>232472</v>
      </c>
      <c r="D30" s="99"/>
      <c r="E30" s="106">
        <f>SUM(E24:E29)</f>
        <v>232472</v>
      </c>
      <c r="F30" s="99"/>
      <c r="G30" s="106">
        <f>SUM(G24:G29)</f>
        <v>128004</v>
      </c>
      <c r="H30" s="99"/>
      <c r="I30" s="106">
        <f>SUM(I24:I29)</f>
        <v>9188</v>
      </c>
      <c r="J30" s="99"/>
      <c r="K30" s="106">
        <f>SUM(K24:K29)</f>
        <v>17289</v>
      </c>
      <c r="L30" s="99"/>
      <c r="M30" s="106">
        <f>SUM(M24:M29)</f>
        <v>386953</v>
      </c>
    </row>
    <row r="31" spans="1:13" ht="14.25" thickTop="1">
      <c r="A31" s="1"/>
      <c r="C31" s="16"/>
      <c r="D31" s="14"/>
      <c r="E31" s="16"/>
      <c r="F31" s="14"/>
      <c r="G31" s="16"/>
      <c r="H31" s="14"/>
      <c r="I31" s="16"/>
      <c r="J31" s="14"/>
      <c r="K31" s="16"/>
      <c r="L31" s="14"/>
      <c r="M31" s="16"/>
    </row>
    <row r="33" ht="13.5">
      <c r="A33" s="5" t="s">
        <v>135</v>
      </c>
    </row>
  </sheetData>
  <mergeCells count="4">
    <mergeCell ref="B4:F4"/>
    <mergeCell ref="B5:F5"/>
    <mergeCell ref="B6:F6"/>
    <mergeCell ref="G6:I6"/>
  </mergeCells>
  <printOptions/>
  <pageMargins left="0.57" right="0.25" top="0.25" bottom="0.5" header="0.2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30"/>
  <dimension ref="A1:M492"/>
  <sheetViews>
    <sheetView workbookViewId="0" topLeftCell="A1">
      <selection activeCell="A1" sqref="A1"/>
    </sheetView>
  </sheetViews>
  <sheetFormatPr defaultColWidth="9.140625" defaultRowHeight="12.75"/>
  <cols>
    <col min="1" max="1" width="3.421875" style="2" customWidth="1"/>
    <col min="2" max="2" width="2.8515625" style="2" customWidth="1"/>
    <col min="3" max="3" width="4.00390625" style="2" customWidth="1"/>
    <col min="4" max="4" width="3.421875" style="2" customWidth="1"/>
    <col min="5" max="5" width="3.57421875" style="2" customWidth="1"/>
    <col min="6" max="6" width="12.57421875" style="2" customWidth="1"/>
    <col min="7" max="7" width="11.57421875" style="2" customWidth="1"/>
    <col min="8" max="8" width="11.421875" style="2" customWidth="1"/>
    <col min="9" max="10" width="12.00390625" style="2" customWidth="1"/>
    <col min="11" max="11" width="10.7109375" style="2" customWidth="1"/>
    <col min="12" max="12" width="12.00390625" style="2" customWidth="1"/>
    <col min="13" max="13" width="7.8515625" style="2" customWidth="1"/>
    <col min="14" max="16384" width="9.140625" style="2" customWidth="1"/>
  </cols>
  <sheetData>
    <row r="1" spans="1:4" ht="12.75">
      <c r="A1" s="43" t="s">
        <v>136</v>
      </c>
      <c r="B1" s="43"/>
      <c r="C1" s="43"/>
      <c r="D1" s="43"/>
    </row>
    <row r="2" ht="12.75"/>
    <row r="3" spans="1:4" ht="12.75">
      <c r="A3" s="1" t="s">
        <v>137</v>
      </c>
      <c r="B3" s="1" t="s">
        <v>138</v>
      </c>
      <c r="C3" s="1"/>
      <c r="D3" s="1"/>
    </row>
    <row r="4" ht="12.75"/>
    <row r="5" spans="1:4" ht="12.75">
      <c r="A5" s="44" t="s">
        <v>139</v>
      </c>
      <c r="B5" s="1" t="s">
        <v>140</v>
      </c>
      <c r="C5" s="1"/>
      <c r="D5" s="1"/>
    </row>
    <row r="6" spans="1:4" ht="11.25" customHeight="1">
      <c r="A6" s="44"/>
      <c r="B6" s="1"/>
      <c r="C6" s="1"/>
      <c r="D6" s="1"/>
    </row>
    <row r="7" spans="1:4" ht="12.75">
      <c r="A7" s="44"/>
      <c r="B7" s="1"/>
      <c r="C7" s="1"/>
      <c r="D7" s="1"/>
    </row>
    <row r="8" spans="1:4" ht="12.75">
      <c r="A8" s="44"/>
      <c r="B8" s="1"/>
      <c r="C8" s="1"/>
      <c r="D8" s="1"/>
    </row>
    <row r="9" spans="1:4" ht="12.75">
      <c r="A9" s="44"/>
      <c r="B9" s="1"/>
      <c r="C9" s="1"/>
      <c r="D9" s="1"/>
    </row>
    <row r="10" spans="1:4" ht="12.75">
      <c r="A10" s="44"/>
      <c r="B10" s="1"/>
      <c r="C10" s="1"/>
      <c r="D10" s="1"/>
    </row>
    <row r="11" spans="1:4" ht="12.75">
      <c r="A11" s="44"/>
      <c r="B11" s="1"/>
      <c r="C11" s="1"/>
      <c r="D11" s="1"/>
    </row>
    <row r="12" spans="1:4" ht="12.75">
      <c r="A12" s="44"/>
      <c r="B12" s="1"/>
      <c r="C12" s="1"/>
      <c r="D12" s="1"/>
    </row>
    <row r="13" spans="1:4" ht="12.75">
      <c r="A13" s="44"/>
      <c r="B13" s="1"/>
      <c r="C13" s="1"/>
      <c r="D13" s="1"/>
    </row>
    <row r="14" spans="1:4" ht="12.75">
      <c r="A14" s="44"/>
      <c r="B14" s="1"/>
      <c r="C14" s="1"/>
      <c r="D14" s="1"/>
    </row>
    <row r="15" spans="1:4" ht="12.75">
      <c r="A15" s="44"/>
      <c r="B15" s="1"/>
      <c r="C15" s="1"/>
      <c r="D15" s="1"/>
    </row>
    <row r="16" spans="1:4" ht="12.75">
      <c r="A16" s="44"/>
      <c r="B16" s="1"/>
      <c r="C16" s="1"/>
      <c r="D16" s="1"/>
    </row>
    <row r="17" spans="1:4" ht="12.75">
      <c r="A17" s="44"/>
      <c r="B17" s="1"/>
      <c r="C17" s="1"/>
      <c r="D17" s="1"/>
    </row>
    <row r="18" spans="1:4" ht="12.75">
      <c r="A18" s="44"/>
      <c r="B18" s="1"/>
      <c r="C18" s="1"/>
      <c r="D18" s="1"/>
    </row>
    <row r="19" ht="12.75"/>
    <row r="20" spans="1:4" ht="12.75">
      <c r="A20" s="44" t="s">
        <v>141</v>
      </c>
      <c r="B20" s="1" t="s">
        <v>142</v>
      </c>
      <c r="C20" s="1"/>
      <c r="D20" s="1"/>
    </row>
    <row r="21" spans="1:4" ht="11.25" customHeight="1">
      <c r="A21" s="44"/>
      <c r="B21" s="1"/>
      <c r="C21" s="1"/>
      <c r="D21" s="1"/>
    </row>
    <row r="22" spans="1:4" ht="12.75">
      <c r="A22" s="44"/>
      <c r="B22" s="1"/>
      <c r="C22" s="1"/>
      <c r="D22" s="1"/>
    </row>
    <row r="23" spans="1:4" ht="12.75">
      <c r="A23" s="44"/>
      <c r="B23" s="1"/>
      <c r="C23" s="1"/>
      <c r="D23" s="1"/>
    </row>
    <row r="24" spans="1:4" ht="12.75">
      <c r="A24" s="44"/>
      <c r="B24" s="1"/>
      <c r="C24" s="1"/>
      <c r="D24" s="1"/>
    </row>
    <row r="25" spans="1:4" ht="12.75">
      <c r="A25" s="44"/>
      <c r="B25" s="1"/>
      <c r="C25" s="1"/>
      <c r="D25" s="1"/>
    </row>
    <row r="26" spans="1:4" ht="12.75">
      <c r="A26" s="44"/>
      <c r="B26" s="1"/>
      <c r="C26" s="1"/>
      <c r="D26" s="1"/>
    </row>
    <row r="27" spans="1:4" ht="12.75">
      <c r="A27" s="44"/>
      <c r="B27" s="1"/>
      <c r="C27" s="1"/>
      <c r="D27" s="1"/>
    </row>
    <row r="28" spans="1:4" ht="12.75">
      <c r="A28" s="44"/>
      <c r="B28" s="1"/>
      <c r="C28" s="1"/>
      <c r="D28" s="1"/>
    </row>
    <row r="29" spans="1:4" ht="12.75">
      <c r="A29" s="44"/>
      <c r="B29" s="1"/>
      <c r="C29" s="1"/>
      <c r="D29" s="1"/>
    </row>
    <row r="30" spans="1:4" ht="12.75">
      <c r="A30" s="44"/>
      <c r="B30" s="1"/>
      <c r="C30" s="1"/>
      <c r="D30" s="1"/>
    </row>
    <row r="31" spans="1:4" ht="12.75">
      <c r="A31" s="44"/>
      <c r="B31" s="1"/>
      <c r="C31" s="1"/>
      <c r="D31" s="1"/>
    </row>
    <row r="32" spans="1:4" ht="12.75">
      <c r="A32" s="44"/>
      <c r="B32" s="1"/>
      <c r="C32" s="1"/>
      <c r="D32" s="1"/>
    </row>
    <row r="33" spans="1:4" ht="12.75">
      <c r="A33" s="44"/>
      <c r="B33" s="1"/>
      <c r="C33" s="1"/>
      <c r="D33" s="1"/>
    </row>
    <row r="34" ht="12.75"/>
    <row r="35" ht="12.75"/>
    <row r="36" ht="12.75"/>
    <row r="37" ht="12.75"/>
    <row r="38" ht="12.75"/>
    <row r="39" ht="12.75"/>
    <row r="40" ht="12.75"/>
    <row r="41" ht="12.75"/>
    <row r="42" ht="12.75"/>
    <row r="43" ht="12.75"/>
    <row r="44" ht="12.75"/>
    <row r="45" ht="12.75"/>
    <row r="46" ht="12.75"/>
    <row r="47" ht="12.75"/>
    <row r="48" spans="1:4" ht="12.75">
      <c r="A48" s="44" t="s">
        <v>143</v>
      </c>
      <c r="B48" s="1" t="s">
        <v>144</v>
      </c>
      <c r="C48" s="1"/>
      <c r="D48" s="1"/>
    </row>
    <row r="49" ht="11.25" customHeight="1"/>
    <row r="50" ht="12.75"/>
    <row r="51" ht="12.75"/>
    <row r="52" ht="12.75"/>
    <row r="53" spans="1:4" ht="12.75">
      <c r="A53" s="44" t="s">
        <v>145</v>
      </c>
      <c r="B53" s="1" t="s">
        <v>146</v>
      </c>
      <c r="C53" s="1"/>
      <c r="D53" s="1"/>
    </row>
    <row r="54" spans="1:4" ht="12.75">
      <c r="A54" s="44"/>
      <c r="B54" s="1"/>
      <c r="C54" s="1"/>
      <c r="D54" s="1"/>
    </row>
    <row r="55" spans="1:4" ht="12.75">
      <c r="A55" s="44"/>
      <c r="B55" s="1"/>
      <c r="C55" s="1"/>
      <c r="D55" s="1"/>
    </row>
    <row r="56" spans="1:4" ht="12.75">
      <c r="A56" s="44"/>
      <c r="B56" s="1"/>
      <c r="C56" s="1"/>
      <c r="D56" s="1"/>
    </row>
    <row r="57" spans="1:4" ht="12.75">
      <c r="A57" s="44"/>
      <c r="B57" s="1"/>
      <c r="C57" s="1"/>
      <c r="D57" s="1"/>
    </row>
    <row r="58" spans="1:4" ht="12.75">
      <c r="A58" s="44"/>
      <c r="B58" s="1"/>
      <c r="C58" s="1"/>
      <c r="D58" s="1"/>
    </row>
    <row r="59" spans="1:4" ht="12.75">
      <c r="A59" s="44" t="s">
        <v>147</v>
      </c>
      <c r="B59" s="1" t="s">
        <v>148</v>
      </c>
      <c r="C59" s="1"/>
      <c r="D59" s="1"/>
    </row>
    <row r="60" spans="1:4" ht="11.25" customHeight="1">
      <c r="A60" s="44"/>
      <c r="B60" s="1"/>
      <c r="C60" s="1"/>
      <c r="D60" s="1"/>
    </row>
    <row r="61" spans="1:4" ht="12.75">
      <c r="A61" s="44"/>
      <c r="B61" s="1"/>
      <c r="C61" s="1"/>
      <c r="D61" s="1"/>
    </row>
    <row r="62" spans="1:4" ht="12.75">
      <c r="A62" s="44"/>
      <c r="B62" s="1"/>
      <c r="C62" s="1"/>
      <c r="D62" s="1"/>
    </row>
    <row r="63" spans="1:4" ht="12.75">
      <c r="A63" s="44"/>
      <c r="B63" s="1"/>
      <c r="C63" s="1"/>
      <c r="D63" s="1"/>
    </row>
    <row r="64" spans="1:4" ht="12.75">
      <c r="A64" s="44"/>
      <c r="B64" s="1"/>
      <c r="C64" s="1"/>
      <c r="D64" s="1"/>
    </row>
    <row r="65" spans="1:4" ht="12.75">
      <c r="A65" s="44" t="s">
        <v>149</v>
      </c>
      <c r="B65" s="1" t="s">
        <v>150</v>
      </c>
      <c r="C65" s="1"/>
      <c r="D65" s="1"/>
    </row>
    <row r="66" spans="1:4" ht="12" customHeight="1">
      <c r="A66" s="44"/>
      <c r="B66" s="1"/>
      <c r="C66" s="1"/>
      <c r="D66" s="1"/>
    </row>
    <row r="67" spans="1:4" ht="12.75">
      <c r="A67" s="44"/>
      <c r="B67" s="1"/>
      <c r="C67" s="1"/>
      <c r="D67" s="1"/>
    </row>
    <row r="68" spans="1:4" ht="12.75">
      <c r="A68" s="44"/>
      <c r="B68" s="1"/>
      <c r="C68" s="1"/>
      <c r="D68" s="1"/>
    </row>
    <row r="69" spans="1:4" ht="12.75">
      <c r="A69" s="44"/>
      <c r="B69" s="1"/>
      <c r="C69" s="1"/>
      <c r="D69" s="1"/>
    </row>
    <row r="70" spans="1:4" ht="12.75">
      <c r="A70" s="44"/>
      <c r="B70" s="1"/>
      <c r="C70" s="1"/>
      <c r="D70" s="1"/>
    </row>
    <row r="71" spans="1:4" ht="12.75">
      <c r="A71" s="44" t="s">
        <v>151</v>
      </c>
      <c r="B71" s="1" t="s">
        <v>152</v>
      </c>
      <c r="C71" s="1"/>
      <c r="D71" s="1"/>
    </row>
    <row r="72" spans="1:4" ht="11.25" customHeight="1">
      <c r="A72" s="44"/>
      <c r="B72" s="1"/>
      <c r="C72" s="1"/>
      <c r="D72" s="1"/>
    </row>
    <row r="73" spans="1:4" ht="13.5">
      <c r="A73" s="44"/>
      <c r="B73" s="1"/>
      <c r="C73" s="1"/>
      <c r="D73" s="1"/>
    </row>
    <row r="74" spans="1:4" ht="13.5">
      <c r="A74" s="44"/>
      <c r="B74" s="1"/>
      <c r="C74" s="1"/>
      <c r="D74" s="1"/>
    </row>
    <row r="75" spans="1:4" ht="13.5">
      <c r="A75" s="44"/>
      <c r="B75" s="1"/>
      <c r="C75" s="1"/>
      <c r="D75" s="1"/>
    </row>
    <row r="76" spans="1:4" ht="13.5">
      <c r="A76" s="44"/>
      <c r="B76" s="1"/>
      <c r="C76" s="1"/>
      <c r="D76" s="1"/>
    </row>
    <row r="77" spans="1:4" ht="13.5">
      <c r="A77" s="44"/>
      <c r="B77" s="1"/>
      <c r="C77" s="1"/>
      <c r="D77" s="1"/>
    </row>
    <row r="78" spans="1:4" ht="13.5">
      <c r="A78" s="44" t="s">
        <v>153</v>
      </c>
      <c r="B78" s="1" t="s">
        <v>154</v>
      </c>
      <c r="C78" s="1"/>
      <c r="D78" s="1"/>
    </row>
    <row r="79" ht="12" customHeight="1">
      <c r="A79" s="2" t="s">
        <v>155</v>
      </c>
    </row>
    <row r="80" spans="2:12" ht="13.5">
      <c r="B80" s="1" t="s">
        <v>14</v>
      </c>
      <c r="G80" s="3"/>
      <c r="H80" s="3" t="s">
        <v>156</v>
      </c>
      <c r="I80" s="3" t="s">
        <v>157</v>
      </c>
      <c r="J80" s="3" t="s">
        <v>156</v>
      </c>
      <c r="K80" s="3"/>
      <c r="L80" s="3"/>
    </row>
    <row r="81" spans="7:12" ht="13.5">
      <c r="G81" s="3" t="s">
        <v>158</v>
      </c>
      <c r="H81" s="3" t="s">
        <v>158</v>
      </c>
      <c r="I81" s="3" t="s">
        <v>159</v>
      </c>
      <c r="J81" s="3" t="s">
        <v>160</v>
      </c>
      <c r="K81" s="3" t="s">
        <v>161</v>
      </c>
      <c r="L81" s="3" t="s">
        <v>162</v>
      </c>
    </row>
    <row r="82" ht="13.5">
      <c r="B82" s="1" t="s">
        <v>163</v>
      </c>
    </row>
    <row r="84" spans="2:12" ht="13.5">
      <c r="B84" s="2" t="str">
        <f>'[1]Segmental Infor'!A9</f>
        <v>Total Revenue</v>
      </c>
      <c r="G84" s="45">
        <v>98041</v>
      </c>
      <c r="H84" s="45">
        <v>3296</v>
      </c>
      <c r="I84" s="45">
        <v>11587</v>
      </c>
      <c r="J84" s="45">
        <v>82891</v>
      </c>
      <c r="K84" s="45">
        <v>0</v>
      </c>
      <c r="L84" s="45">
        <f>SUM(G84:K84)</f>
        <v>195815</v>
      </c>
    </row>
    <row r="85" spans="2:12" ht="13.5">
      <c r="B85" s="2" t="str">
        <f>'[1]Segmental Infor'!A10</f>
        <v>Revenue from transactions </v>
      </c>
      <c r="G85" s="45"/>
      <c r="H85" s="45"/>
      <c r="I85" s="45"/>
      <c r="J85" s="45"/>
      <c r="K85" s="45"/>
      <c r="L85" s="45"/>
    </row>
    <row r="86" spans="2:12" ht="13.5">
      <c r="B86" s="2" t="str">
        <f>'[1]Segmental Infor'!A11</f>
        <v>   with other business segment</v>
      </c>
      <c r="G86" s="45">
        <v>0</v>
      </c>
      <c r="H86" s="45">
        <v>0</v>
      </c>
      <c r="I86" s="45">
        <v>-216</v>
      </c>
      <c r="J86" s="45">
        <v>-82890</v>
      </c>
      <c r="K86" s="45">
        <v>0</v>
      </c>
      <c r="L86" s="45">
        <f>SUM(G86:K86)</f>
        <v>-83106</v>
      </c>
    </row>
    <row r="87" spans="2:12" ht="13.5">
      <c r="B87" s="2" t="str">
        <f>'[1]Segmental Infor'!A12</f>
        <v>Revenue from external customers</v>
      </c>
      <c r="G87" s="46">
        <f aca="true" t="shared" si="0" ref="G87:L87">SUM(G84:G86)</f>
        <v>98041</v>
      </c>
      <c r="H87" s="46">
        <f t="shared" si="0"/>
        <v>3296</v>
      </c>
      <c r="I87" s="46">
        <f t="shared" si="0"/>
        <v>11371</v>
      </c>
      <c r="J87" s="46">
        <f t="shared" si="0"/>
        <v>1</v>
      </c>
      <c r="K87" s="46">
        <f t="shared" si="0"/>
        <v>0</v>
      </c>
      <c r="L87" s="46">
        <f t="shared" si="0"/>
        <v>112709</v>
      </c>
    </row>
    <row r="88" spans="2:12" ht="13.5">
      <c r="B88" s="2" t="str">
        <f>'[1]Segmental Infor'!A13</f>
        <v>Segment profit/(loss)</v>
      </c>
      <c r="G88" s="45">
        <v>21962</v>
      </c>
      <c r="H88" s="45">
        <v>1787</v>
      </c>
      <c r="I88" s="45">
        <v>-1949</v>
      </c>
      <c r="J88" s="45">
        <v>11105</v>
      </c>
      <c r="K88" s="45">
        <v>-7</v>
      </c>
      <c r="L88" s="45">
        <f>SUM(G88:K88)</f>
        <v>32898</v>
      </c>
    </row>
    <row r="89" spans="2:12" ht="13.5">
      <c r="B89" s="2" t="str">
        <f>'[1]Segmental Infor'!A14</f>
        <v>Finance cost</v>
      </c>
      <c r="G89" s="45"/>
      <c r="H89" s="45"/>
      <c r="I89" s="45"/>
      <c r="J89" s="45"/>
      <c r="K89" s="45"/>
      <c r="L89" s="45">
        <v>-18464</v>
      </c>
    </row>
    <row r="90" spans="2:12" ht="13.5">
      <c r="B90" s="2" t="str">
        <f>'[1]Segmental Infor'!A15</f>
        <v>Share of net profit of </v>
      </c>
      <c r="G90" s="45"/>
      <c r="H90" s="45"/>
      <c r="I90" s="45"/>
      <c r="J90" s="45"/>
      <c r="K90" s="45"/>
      <c r="L90" s="45"/>
    </row>
    <row r="91" spans="2:12" ht="13.5">
      <c r="B91" s="2" t="str">
        <f>'[1]Segmental Infor'!A16</f>
        <v>   associated companies</v>
      </c>
      <c r="G91" s="45"/>
      <c r="H91" s="45"/>
      <c r="I91" s="45"/>
      <c r="J91" s="45"/>
      <c r="K91" s="45"/>
      <c r="L91" s="47">
        <v>5129</v>
      </c>
    </row>
    <row r="92" spans="2:12" ht="13.5">
      <c r="B92" s="2" t="str">
        <f>'[1]Segmental Infor'!A17</f>
        <v>Gain before tax and minority interest</v>
      </c>
      <c r="G92" s="45"/>
      <c r="H92" s="45"/>
      <c r="I92" s="45"/>
      <c r="J92" s="45"/>
      <c r="K92" s="45"/>
      <c r="L92" s="45">
        <f>SUM(L88:L91)</f>
        <v>19563</v>
      </c>
    </row>
    <row r="93" spans="2:12" ht="13.5">
      <c r="B93" s="2" t="str">
        <f>'[1]Segmental Infor'!A18</f>
        <v>Taxation</v>
      </c>
      <c r="G93" s="45"/>
      <c r="H93" s="45"/>
      <c r="I93" s="45"/>
      <c r="J93" s="45"/>
      <c r="K93" s="45"/>
      <c r="L93" s="47">
        <v>-2099</v>
      </c>
    </row>
    <row r="94" spans="2:12" ht="13.5">
      <c r="B94" s="2" t="str">
        <f>'[1]Segmental Infor'!A19</f>
        <v>Gain after tax before minority interest</v>
      </c>
      <c r="G94" s="45"/>
      <c r="H94" s="45"/>
      <c r="I94" s="45"/>
      <c r="J94" s="45"/>
      <c r="K94" s="45"/>
      <c r="L94" s="45">
        <f>SUM(L92:L93)</f>
        <v>17464</v>
      </c>
    </row>
    <row r="95" spans="2:12" ht="13.5">
      <c r="B95" s="2" t="str">
        <f>'[1]Segmental Infor'!A20</f>
        <v>Minority interest</v>
      </c>
      <c r="G95" s="45"/>
      <c r="H95" s="45"/>
      <c r="I95" s="45"/>
      <c r="J95" s="45"/>
      <c r="K95" s="45"/>
      <c r="L95" s="45">
        <v>2707</v>
      </c>
    </row>
    <row r="96" spans="2:12" ht="14.25" thickBot="1">
      <c r="B96" s="2" t="str">
        <f>'[1]Segmental Infor'!A21</f>
        <v>Net Gain attributable to shareholder</v>
      </c>
      <c r="G96" s="45"/>
      <c r="H96" s="45"/>
      <c r="I96" s="45"/>
      <c r="J96" s="45"/>
      <c r="K96" s="45"/>
      <c r="L96" s="48">
        <f>SUM(L94:L95)</f>
        <v>20171</v>
      </c>
    </row>
    <row r="97" spans="7:12" ht="13.5">
      <c r="G97" s="45"/>
      <c r="H97" s="45"/>
      <c r="I97" s="45"/>
      <c r="J97" s="45"/>
      <c r="K97" s="45"/>
      <c r="L97" s="45"/>
    </row>
    <row r="98" spans="7:12" ht="13.5">
      <c r="G98" s="49"/>
      <c r="H98" s="49" t="s">
        <v>156</v>
      </c>
      <c r="I98" s="49" t="s">
        <v>157</v>
      </c>
      <c r="J98" s="49" t="s">
        <v>156</v>
      </c>
      <c r="K98" s="49"/>
      <c r="L98" s="49"/>
    </row>
    <row r="99" spans="7:12" ht="13.5">
      <c r="G99" s="49" t="s">
        <v>158</v>
      </c>
      <c r="H99" s="49" t="s">
        <v>158</v>
      </c>
      <c r="I99" s="49" t="s">
        <v>159</v>
      </c>
      <c r="J99" s="49" t="s">
        <v>160</v>
      </c>
      <c r="K99" s="49" t="s">
        <v>161</v>
      </c>
      <c r="L99" s="49" t="s">
        <v>162</v>
      </c>
    </row>
    <row r="100" spans="2:12" ht="13.5">
      <c r="B100" s="1" t="s">
        <v>164</v>
      </c>
      <c r="G100" s="45"/>
      <c r="H100" s="45"/>
      <c r="I100" s="45"/>
      <c r="J100" s="45"/>
      <c r="K100" s="45"/>
      <c r="L100" s="45"/>
    </row>
    <row r="101" spans="7:12" ht="13.5">
      <c r="G101" s="45"/>
      <c r="H101" s="45"/>
      <c r="I101" s="45"/>
      <c r="J101" s="45"/>
      <c r="K101" s="45"/>
      <c r="L101" s="45"/>
    </row>
    <row r="102" spans="2:12" ht="14.25" thickBot="1">
      <c r="B102" s="2" t="s">
        <v>165</v>
      </c>
      <c r="G102" s="50">
        <v>218</v>
      </c>
      <c r="H102" s="50">
        <v>75</v>
      </c>
      <c r="I102" s="50">
        <v>2593</v>
      </c>
      <c r="J102" s="50">
        <v>27</v>
      </c>
      <c r="K102" s="50">
        <v>7</v>
      </c>
      <c r="L102" s="50">
        <f>SUM(G102:K102)</f>
        <v>2920</v>
      </c>
    </row>
    <row r="103" spans="7:12" ht="13.5">
      <c r="G103" s="51"/>
      <c r="H103" s="51"/>
      <c r="I103" s="51"/>
      <c r="J103" s="51"/>
      <c r="K103" s="51"/>
      <c r="L103" s="51"/>
    </row>
    <row r="104" spans="10:12" s="52" customFormat="1" ht="13.5">
      <c r="J104" s="17"/>
      <c r="K104" s="53"/>
      <c r="L104" s="22"/>
    </row>
    <row r="109" ht="13.5">
      <c r="B109" s="1" t="str">
        <f>'[1]Segmental Infor'!A29</f>
        <v>DISCONTINUED OPERATIONS</v>
      </c>
    </row>
    <row r="111" spans="2:12" ht="13.5">
      <c r="B111" s="1" t="s">
        <v>14</v>
      </c>
      <c r="G111" s="3"/>
      <c r="H111" s="3" t="s">
        <v>156</v>
      </c>
      <c r="I111" s="3" t="s">
        <v>157</v>
      </c>
      <c r="J111" s="3" t="s">
        <v>156</v>
      </c>
      <c r="K111" s="3"/>
      <c r="L111" s="3"/>
    </row>
    <row r="112" spans="7:12" ht="13.5">
      <c r="G112" s="3" t="s">
        <v>158</v>
      </c>
      <c r="H112" s="3" t="s">
        <v>158</v>
      </c>
      <c r="I112" s="3" t="s">
        <v>159</v>
      </c>
      <c r="J112" s="3" t="s">
        <v>160</v>
      </c>
      <c r="K112" s="3" t="s">
        <v>161</v>
      </c>
      <c r="L112" s="3" t="s">
        <v>162</v>
      </c>
    </row>
    <row r="113" ht="13.5">
      <c r="B113" s="1" t="s">
        <v>163</v>
      </c>
    </row>
    <row r="115" spans="2:12" ht="13.5">
      <c r="B115" s="2" t="str">
        <f>'[1]Segmental Infor'!A33</f>
        <v>Total Revenue</v>
      </c>
      <c r="G115" s="19">
        <v>8041</v>
      </c>
      <c r="H115" s="19">
        <v>2268</v>
      </c>
      <c r="I115" s="19">
        <v>0</v>
      </c>
      <c r="J115" s="19">
        <v>0</v>
      </c>
      <c r="K115" s="19">
        <v>0</v>
      </c>
      <c r="L115" s="19">
        <f>SUM(G115:K115)</f>
        <v>10309</v>
      </c>
    </row>
    <row r="116" spans="2:12" ht="13.5">
      <c r="B116" s="2" t="str">
        <f>'[1]Segmental Infor'!A34</f>
        <v>Revenue from transactions </v>
      </c>
      <c r="G116" s="19"/>
      <c r="H116" s="19"/>
      <c r="I116" s="19"/>
      <c r="J116" s="19"/>
      <c r="K116" s="19"/>
      <c r="L116" s="19"/>
    </row>
    <row r="117" spans="2:12" ht="13.5">
      <c r="B117" s="2" t="str">
        <f>'[1]Segmental Infor'!A35</f>
        <v>   with other business segment</v>
      </c>
      <c r="G117" s="19">
        <v>0</v>
      </c>
      <c r="H117" s="19">
        <v>0</v>
      </c>
      <c r="I117" s="19">
        <v>0</v>
      </c>
      <c r="J117" s="19">
        <v>0</v>
      </c>
      <c r="K117" s="19">
        <v>0</v>
      </c>
      <c r="L117" s="19">
        <f>SUM(G117:K117)</f>
        <v>0</v>
      </c>
    </row>
    <row r="118" spans="2:12" ht="13.5">
      <c r="B118" s="2" t="str">
        <f>'[1]Segmental Infor'!A36</f>
        <v>Revenue from external customers</v>
      </c>
      <c r="G118" s="54">
        <f aca="true" t="shared" si="1" ref="G118:L118">SUM(G115:G117)</f>
        <v>8041</v>
      </c>
      <c r="H118" s="54">
        <f t="shared" si="1"/>
        <v>2268</v>
      </c>
      <c r="I118" s="54">
        <f t="shared" si="1"/>
        <v>0</v>
      </c>
      <c r="J118" s="54">
        <f t="shared" si="1"/>
        <v>0</v>
      </c>
      <c r="K118" s="54">
        <f t="shared" si="1"/>
        <v>0</v>
      </c>
      <c r="L118" s="54">
        <f t="shared" si="1"/>
        <v>10309</v>
      </c>
    </row>
    <row r="119" spans="2:12" ht="13.5">
      <c r="B119" s="2" t="str">
        <f>'[1]Segmental Infor'!A37</f>
        <v>Segment profit/(loss)</v>
      </c>
      <c r="G119" s="19">
        <v>1334</v>
      </c>
      <c r="H119" s="19">
        <v>1003</v>
      </c>
      <c r="I119" s="19">
        <v>0</v>
      </c>
      <c r="J119" s="19">
        <v>0</v>
      </c>
      <c r="K119" s="19">
        <v>0</v>
      </c>
      <c r="L119" s="19">
        <f>SUM(G119:K119)</f>
        <v>2337</v>
      </c>
    </row>
    <row r="120" spans="2:12" ht="13.5">
      <c r="B120" s="2" t="str">
        <f>'[1]Segmental Infor'!A38</f>
        <v>Finance cost</v>
      </c>
      <c r="G120" s="19"/>
      <c r="H120" s="19"/>
      <c r="I120" s="19"/>
      <c r="J120" s="19"/>
      <c r="K120" s="19"/>
      <c r="L120" s="18">
        <v>-3246</v>
      </c>
    </row>
    <row r="121" spans="2:12" ht="13.5">
      <c r="B121" s="2" t="str">
        <f>'[1]Segmental Infor'!A39</f>
        <v>Loss before tax </v>
      </c>
      <c r="G121" s="19"/>
      <c r="H121" s="19"/>
      <c r="I121" s="19"/>
      <c r="J121" s="19"/>
      <c r="K121" s="19"/>
      <c r="L121" s="19">
        <f>SUM(L119:L120)</f>
        <v>-909</v>
      </c>
    </row>
    <row r="122" spans="2:12" ht="13.5">
      <c r="B122" s="2" t="str">
        <f>'[1]Segmental Infor'!A40</f>
        <v>Taxation</v>
      </c>
      <c r="G122" s="19"/>
      <c r="H122" s="19"/>
      <c r="I122" s="19"/>
      <c r="J122" s="19"/>
      <c r="K122" s="19"/>
      <c r="L122" s="19">
        <v>-457</v>
      </c>
    </row>
    <row r="123" spans="2:12" ht="14.25" thickBot="1">
      <c r="B123" s="2" t="str">
        <f>'[1]Segmental Infor'!A41</f>
        <v>Net Loss attributable to shareholder</v>
      </c>
      <c r="G123" s="19"/>
      <c r="H123" s="19"/>
      <c r="I123" s="19"/>
      <c r="J123" s="19"/>
      <c r="K123" s="19"/>
      <c r="L123" s="55">
        <f>SUM(L121:L122)</f>
        <v>-1366</v>
      </c>
    </row>
    <row r="124" spans="7:12" ht="13.5">
      <c r="G124" s="19"/>
      <c r="H124" s="19"/>
      <c r="I124" s="19"/>
      <c r="J124" s="19"/>
      <c r="K124" s="19"/>
      <c r="L124" s="19"/>
    </row>
    <row r="125" spans="7:12" ht="13.5">
      <c r="G125" s="49"/>
      <c r="H125" s="49" t="s">
        <v>156</v>
      </c>
      <c r="I125" s="49" t="s">
        <v>157</v>
      </c>
      <c r="J125" s="49" t="s">
        <v>156</v>
      </c>
      <c r="K125" s="49"/>
      <c r="L125" s="49"/>
    </row>
    <row r="126" spans="7:12" ht="13.5">
      <c r="G126" s="49" t="s">
        <v>158</v>
      </c>
      <c r="H126" s="49" t="s">
        <v>158</v>
      </c>
      <c r="I126" s="49" t="s">
        <v>159</v>
      </c>
      <c r="J126" s="49" t="s">
        <v>160</v>
      </c>
      <c r="K126" s="49" t="s">
        <v>161</v>
      </c>
      <c r="L126" s="49" t="s">
        <v>162</v>
      </c>
    </row>
    <row r="127" spans="2:12" ht="13.5">
      <c r="B127" s="1" t="s">
        <v>164</v>
      </c>
      <c r="G127" s="45"/>
      <c r="H127" s="45"/>
      <c r="I127" s="45"/>
      <c r="J127" s="45"/>
      <c r="K127" s="45"/>
      <c r="L127" s="45"/>
    </row>
    <row r="128" spans="7:12" ht="13.5">
      <c r="G128" s="19"/>
      <c r="H128" s="19"/>
      <c r="I128" s="19"/>
      <c r="J128" s="19"/>
      <c r="K128" s="19"/>
      <c r="L128" s="19"/>
    </row>
    <row r="129" spans="2:12" ht="14.25" thickBot="1">
      <c r="B129" s="2" t="s">
        <v>165</v>
      </c>
      <c r="G129" s="56">
        <v>218</v>
      </c>
      <c r="H129" s="56">
        <v>58</v>
      </c>
      <c r="I129" s="56">
        <v>0</v>
      </c>
      <c r="J129" s="56">
        <v>0</v>
      </c>
      <c r="K129" s="56">
        <v>0</v>
      </c>
      <c r="L129" s="56">
        <f>SUM(G129:K129)</f>
        <v>276</v>
      </c>
    </row>
    <row r="130" spans="7:12" ht="13.5">
      <c r="G130" s="19"/>
      <c r="H130" s="19"/>
      <c r="I130" s="19"/>
      <c r="J130" s="19"/>
      <c r="K130" s="19"/>
      <c r="L130" s="19"/>
    </row>
    <row r="131" ht="11.25" customHeight="1"/>
    <row r="132" spans="1:4" ht="13.5">
      <c r="A132" s="44" t="s">
        <v>166</v>
      </c>
      <c r="B132" s="1" t="s">
        <v>167</v>
      </c>
      <c r="C132" s="1"/>
      <c r="D132" s="1"/>
    </row>
    <row r="133" spans="1:4" ht="11.25" customHeight="1">
      <c r="A133" s="44"/>
      <c r="B133" s="1"/>
      <c r="C133" s="1"/>
      <c r="D133" s="1"/>
    </row>
    <row r="134" spans="1:4" ht="13.5">
      <c r="A134" s="44"/>
      <c r="B134" s="1"/>
      <c r="C134" s="1"/>
      <c r="D134" s="1"/>
    </row>
    <row r="135" spans="1:4" ht="13.5">
      <c r="A135" s="44"/>
      <c r="B135" s="1"/>
      <c r="C135" s="1"/>
      <c r="D135" s="1"/>
    </row>
    <row r="136" spans="1:4" ht="13.5">
      <c r="A136" s="44"/>
      <c r="B136" s="1"/>
      <c r="C136" s="1"/>
      <c r="D136" s="1"/>
    </row>
    <row r="137" spans="1:4" ht="11.25" customHeight="1">
      <c r="A137" s="44"/>
      <c r="B137" s="1"/>
      <c r="C137" s="1"/>
      <c r="D137" s="1"/>
    </row>
    <row r="138" spans="1:4" ht="10.5" customHeight="1">
      <c r="A138" s="44"/>
      <c r="B138" s="1"/>
      <c r="C138" s="1"/>
      <c r="D138" s="1"/>
    </row>
    <row r="139" spans="1:4" ht="13.5">
      <c r="A139" s="44" t="s">
        <v>168</v>
      </c>
      <c r="B139" s="1" t="s">
        <v>169</v>
      </c>
      <c r="C139" s="1"/>
      <c r="D139" s="1"/>
    </row>
    <row r="140" spans="1:4" ht="10.5" customHeight="1">
      <c r="A140" s="44"/>
      <c r="B140" s="1"/>
      <c r="C140" s="1"/>
      <c r="D140" s="1"/>
    </row>
    <row r="141" spans="1:4" ht="13.5">
      <c r="A141" s="44"/>
      <c r="B141" s="1"/>
      <c r="C141" s="1"/>
      <c r="D141" s="1"/>
    </row>
    <row r="142" spans="1:4" ht="13.5">
      <c r="A142" s="44"/>
      <c r="B142" s="1"/>
      <c r="C142" s="1"/>
      <c r="D142" s="1"/>
    </row>
    <row r="143" spans="1:4" ht="13.5">
      <c r="A143" s="44"/>
      <c r="B143" s="1"/>
      <c r="C143" s="1"/>
      <c r="D143" s="1"/>
    </row>
    <row r="144" spans="1:4" ht="13.5">
      <c r="A144" s="44"/>
      <c r="B144" s="1"/>
      <c r="C144" s="1"/>
      <c r="D144" s="1"/>
    </row>
    <row r="145" spans="1:4" ht="13.5">
      <c r="A145" s="44"/>
      <c r="B145" s="1"/>
      <c r="C145" s="1"/>
      <c r="D145" s="1"/>
    </row>
    <row r="146" spans="1:4" ht="13.5">
      <c r="A146" s="44" t="s">
        <v>170</v>
      </c>
      <c r="B146" s="1" t="s">
        <v>171</v>
      </c>
      <c r="C146" s="1"/>
      <c r="D146" s="1"/>
    </row>
    <row r="147" spans="1:4" ht="13.5">
      <c r="A147" s="44"/>
      <c r="B147" s="1"/>
      <c r="C147" s="1"/>
      <c r="D147" s="1"/>
    </row>
    <row r="148" spans="1:4" ht="13.5">
      <c r="A148" s="44"/>
      <c r="B148" s="1"/>
      <c r="C148" s="1"/>
      <c r="D148" s="1"/>
    </row>
    <row r="149" spans="1:4" ht="13.5">
      <c r="A149" s="44"/>
      <c r="B149" s="1"/>
      <c r="C149" s="1"/>
      <c r="D149" s="1"/>
    </row>
    <row r="150" spans="1:4" ht="13.5">
      <c r="A150" s="44"/>
      <c r="B150" s="1"/>
      <c r="C150" s="1"/>
      <c r="D150" s="1"/>
    </row>
    <row r="151" spans="1:4" ht="13.5">
      <c r="A151" s="44"/>
      <c r="B151" s="1"/>
      <c r="C151" s="1"/>
      <c r="D151" s="1"/>
    </row>
    <row r="152" spans="1:4" ht="13.5">
      <c r="A152" s="44"/>
      <c r="B152" s="1"/>
      <c r="C152" s="1"/>
      <c r="D152" s="1"/>
    </row>
    <row r="153" spans="1:4" ht="13.5">
      <c r="A153" s="44"/>
      <c r="B153" s="1" t="s">
        <v>172</v>
      </c>
      <c r="C153" s="1"/>
      <c r="D153" s="1"/>
    </row>
    <row r="154" spans="1:4" ht="13.5">
      <c r="A154" s="44"/>
      <c r="B154" s="1"/>
      <c r="C154" s="1"/>
      <c r="D154" s="1"/>
    </row>
    <row r="155" spans="1:4" ht="13.5">
      <c r="A155" s="44"/>
      <c r="B155" s="1" t="s">
        <v>173</v>
      </c>
      <c r="C155" s="1"/>
      <c r="D155" s="1"/>
    </row>
    <row r="156" spans="1:4" ht="13.5">
      <c r="A156" s="44"/>
      <c r="B156" s="1"/>
      <c r="C156" s="1"/>
      <c r="D156" s="1"/>
    </row>
    <row r="157" spans="1:10" ht="13.5">
      <c r="A157" s="44"/>
      <c r="B157" s="1"/>
      <c r="H157" s="57" t="s">
        <v>174</v>
      </c>
      <c r="I157" s="25"/>
      <c r="J157" s="57" t="s">
        <v>174</v>
      </c>
    </row>
    <row r="158" spans="1:10" ht="13.5">
      <c r="A158" s="44"/>
      <c r="B158" s="1"/>
      <c r="H158" s="57" t="s">
        <v>175</v>
      </c>
      <c r="I158" s="25"/>
      <c r="J158" s="57" t="s">
        <v>176</v>
      </c>
    </row>
    <row r="159" spans="1:10" ht="13.5">
      <c r="A159" s="44"/>
      <c r="B159" s="1"/>
      <c r="H159" s="57" t="s">
        <v>177</v>
      </c>
      <c r="J159" s="57" t="s">
        <v>178</v>
      </c>
    </row>
    <row r="160" spans="1:10" ht="13.5">
      <c r="A160" s="44"/>
      <c r="B160" s="1"/>
      <c r="H160" s="57" t="s">
        <v>14</v>
      </c>
      <c r="J160" s="57" t="s">
        <v>14</v>
      </c>
    </row>
    <row r="161" spans="1:10" ht="13.5">
      <c r="A161" s="44"/>
      <c r="B161" s="2" t="s">
        <v>15</v>
      </c>
      <c r="H161" s="9">
        <v>10309</v>
      </c>
      <c r="J161" s="9">
        <v>18233</v>
      </c>
    </row>
    <row r="162" spans="1:10" ht="13.5">
      <c r="A162" s="44"/>
      <c r="B162" s="2" t="s">
        <v>16</v>
      </c>
      <c r="H162" s="58">
        <v>-6080</v>
      </c>
      <c r="J162" s="58">
        <v>-13914</v>
      </c>
    </row>
    <row r="163" spans="1:10" ht="15.75" customHeight="1">
      <c r="A163" s="44"/>
      <c r="B163" s="2" t="s">
        <v>17</v>
      </c>
      <c r="H163" s="9">
        <v>4176</v>
      </c>
      <c r="J163" s="9">
        <v>4319</v>
      </c>
    </row>
    <row r="164" spans="1:10" ht="13.5">
      <c r="A164" s="44"/>
      <c r="B164" s="2" t="s">
        <v>18</v>
      </c>
      <c r="H164" s="9">
        <v>394</v>
      </c>
      <c r="J164" s="9">
        <v>1172</v>
      </c>
    </row>
    <row r="165" spans="1:10" ht="13.5">
      <c r="A165" s="44"/>
      <c r="B165" s="2" t="s">
        <v>19</v>
      </c>
      <c r="H165" s="9">
        <v>-223</v>
      </c>
      <c r="J165" s="9">
        <v>-650</v>
      </c>
    </row>
    <row r="166" spans="1:10" ht="13.5">
      <c r="A166" s="44"/>
      <c r="B166" s="2" t="s">
        <v>20</v>
      </c>
      <c r="H166" s="9">
        <v>-1787</v>
      </c>
      <c r="J166" s="9">
        <v>-3083</v>
      </c>
    </row>
    <row r="167" spans="1:10" ht="13.5">
      <c r="A167" s="44"/>
      <c r="B167" s="2" t="s">
        <v>21</v>
      </c>
      <c r="H167" s="59">
        <v>-276</v>
      </c>
      <c r="J167" s="59">
        <v>-600</v>
      </c>
    </row>
    <row r="168" spans="1:10" ht="15.75" customHeight="1">
      <c r="A168" s="44"/>
      <c r="B168" s="2" t="s">
        <v>179</v>
      </c>
      <c r="H168" s="9">
        <v>2337</v>
      </c>
      <c r="J168" s="9">
        <v>1158</v>
      </c>
    </row>
    <row r="169" spans="1:10" ht="13.5">
      <c r="A169" s="44"/>
      <c r="B169" s="2" t="s">
        <v>24</v>
      </c>
      <c r="H169" s="59">
        <v>-3246</v>
      </c>
      <c r="J169" s="59">
        <v>-4978</v>
      </c>
    </row>
    <row r="170" spans="1:10" ht="16.5" customHeight="1">
      <c r="A170" s="44"/>
      <c r="B170" s="2" t="s">
        <v>180</v>
      </c>
      <c r="H170" s="9">
        <v>-909</v>
      </c>
      <c r="J170" s="9">
        <v>-3820</v>
      </c>
    </row>
    <row r="171" spans="1:10" ht="13.5">
      <c r="A171" s="44"/>
      <c r="B171" s="2" t="s">
        <v>66</v>
      </c>
      <c r="H171" s="9">
        <v>-457</v>
      </c>
      <c r="J171" s="9">
        <v>-880</v>
      </c>
    </row>
    <row r="172" spans="1:10" ht="17.25" customHeight="1">
      <c r="A172" s="44"/>
      <c r="B172" s="2" t="s">
        <v>181</v>
      </c>
      <c r="H172" s="60">
        <v>-1366</v>
      </c>
      <c r="J172" s="60">
        <v>-4700</v>
      </c>
    </row>
    <row r="173" spans="1:10" ht="13.5">
      <c r="A173" s="44"/>
      <c r="H173" s="61"/>
      <c r="J173" s="61"/>
    </row>
    <row r="174" spans="1:10" ht="13.5">
      <c r="A174" s="44"/>
      <c r="H174" s="61"/>
      <c r="J174" s="61"/>
    </row>
    <row r="175" spans="1:10" ht="13.5">
      <c r="A175" s="44"/>
      <c r="B175" s="1" t="s">
        <v>182</v>
      </c>
      <c r="H175" s="9"/>
      <c r="J175" s="9"/>
    </row>
    <row r="176" spans="1:10" ht="13.5">
      <c r="A176" s="44"/>
      <c r="B176" s="2" t="s">
        <v>183</v>
      </c>
      <c r="H176" s="9">
        <v>6401</v>
      </c>
      <c r="J176" s="9">
        <v>11594</v>
      </c>
    </row>
    <row r="177" spans="1:10" ht="13.5">
      <c r="A177" s="44"/>
      <c r="B177" s="2" t="s">
        <v>184</v>
      </c>
      <c r="H177" s="9">
        <v>29882</v>
      </c>
      <c r="J177" s="9">
        <v>-1731</v>
      </c>
    </row>
    <row r="178" spans="1:10" ht="13.5">
      <c r="A178" s="44"/>
      <c r="B178" s="2" t="s">
        <v>185</v>
      </c>
      <c r="H178" s="9">
        <v>-37962</v>
      </c>
      <c r="J178" s="9">
        <v>-10879</v>
      </c>
    </row>
    <row r="179" spans="1:10" ht="13.5">
      <c r="A179" s="44"/>
      <c r="B179" s="2" t="s">
        <v>186</v>
      </c>
      <c r="H179" s="60">
        <f>SUM(H176:H178)</f>
        <v>-1679</v>
      </c>
      <c r="J179" s="60">
        <f>SUM(J176:J178)</f>
        <v>-1016</v>
      </c>
    </row>
    <row r="180" spans="1:9" ht="20.25" customHeight="1">
      <c r="A180" s="44"/>
      <c r="B180" s="1"/>
      <c r="G180" s="1"/>
      <c r="H180" s="62"/>
      <c r="I180" s="63"/>
    </row>
    <row r="181" spans="1:8" ht="13.5">
      <c r="A181" s="44"/>
      <c r="B181" s="1" t="s">
        <v>187</v>
      </c>
      <c r="G181" s="1"/>
      <c r="H181" s="1"/>
    </row>
    <row r="182" spans="1:8" ht="13.5">
      <c r="A182" s="44"/>
      <c r="B182" s="1" t="s">
        <v>188</v>
      </c>
      <c r="G182" s="1"/>
      <c r="H182" s="1"/>
    </row>
    <row r="183" spans="1:10" ht="13.5">
      <c r="A183" s="44"/>
      <c r="H183" s="57" t="s">
        <v>177</v>
      </c>
      <c r="I183" s="25"/>
      <c r="J183" s="57" t="s">
        <v>178</v>
      </c>
    </row>
    <row r="184" spans="1:10" ht="13.5">
      <c r="A184" s="44"/>
      <c r="B184" s="1"/>
      <c r="H184" s="57" t="s">
        <v>14</v>
      </c>
      <c r="I184" s="25"/>
      <c r="J184" s="57" t="s">
        <v>14</v>
      </c>
    </row>
    <row r="185" spans="1:8" ht="13.5">
      <c r="A185" s="44"/>
      <c r="B185" s="1" t="s">
        <v>189</v>
      </c>
      <c r="H185" s="1"/>
    </row>
    <row r="186" spans="1:10" ht="13.5">
      <c r="A186" s="44"/>
      <c r="B186" s="2" t="s">
        <v>190</v>
      </c>
      <c r="H186" s="63">
        <v>236031</v>
      </c>
      <c r="I186" s="63"/>
      <c r="J186" s="63">
        <v>234313</v>
      </c>
    </row>
    <row r="187" spans="1:10" ht="13.5">
      <c r="A187" s="44"/>
      <c r="B187" s="2" t="s">
        <v>191</v>
      </c>
      <c r="H187" s="63">
        <v>159877</v>
      </c>
      <c r="I187" s="63"/>
      <c r="J187" s="63">
        <v>121262</v>
      </c>
    </row>
    <row r="188" spans="1:10" ht="13.5">
      <c r="A188" s="44"/>
      <c r="B188" s="2" t="s">
        <v>192</v>
      </c>
      <c r="H188" s="63">
        <v>-295651</v>
      </c>
      <c r="I188" s="63"/>
      <c r="J188" s="63">
        <v>-227224</v>
      </c>
    </row>
    <row r="189" spans="1:10" ht="13.5">
      <c r="A189" s="44"/>
      <c r="B189" s="2" t="s">
        <v>193</v>
      </c>
      <c r="H189" s="63">
        <v>-21249</v>
      </c>
      <c r="I189" s="63"/>
      <c r="J189" s="63">
        <v>-27624</v>
      </c>
    </row>
    <row r="190" spans="1:10" ht="13.5">
      <c r="A190" s="44"/>
      <c r="B190" s="2" t="s">
        <v>194</v>
      </c>
      <c r="H190" s="64">
        <v>-12500</v>
      </c>
      <c r="I190" s="63"/>
      <c r="J190" s="63">
        <v>-12500</v>
      </c>
    </row>
    <row r="191" spans="1:10" ht="15" customHeight="1">
      <c r="A191" s="44"/>
      <c r="B191" s="1"/>
      <c r="H191" s="63">
        <v>66508</v>
      </c>
      <c r="I191" s="63"/>
      <c r="J191" s="65">
        <v>88227</v>
      </c>
    </row>
    <row r="192" spans="1:10" ht="12.75" customHeight="1">
      <c r="A192" s="44"/>
      <c r="B192" s="2" t="s">
        <v>195</v>
      </c>
      <c r="H192" s="63">
        <v>9839</v>
      </c>
      <c r="I192" s="63"/>
      <c r="J192" s="63"/>
    </row>
    <row r="193" spans="1:10" ht="15.75" customHeight="1">
      <c r="A193" s="44"/>
      <c r="B193" s="1" t="s">
        <v>196</v>
      </c>
      <c r="H193" s="65">
        <v>76347</v>
      </c>
      <c r="I193" s="63"/>
      <c r="J193" s="63"/>
    </row>
    <row r="194" spans="1:10" ht="13.5">
      <c r="A194" s="44"/>
      <c r="B194" s="1"/>
      <c r="H194" s="63"/>
      <c r="I194" s="63"/>
      <c r="J194" s="63"/>
    </row>
    <row r="195" spans="1:10" ht="13.5">
      <c r="A195" s="44"/>
      <c r="B195" s="1" t="s">
        <v>197</v>
      </c>
      <c r="H195" s="63"/>
      <c r="I195" s="63"/>
      <c r="J195" s="63"/>
    </row>
    <row r="196" spans="1:10" ht="13.5">
      <c r="A196" s="44"/>
      <c r="B196" s="2" t="s">
        <v>198</v>
      </c>
      <c r="H196" s="63">
        <v>77252</v>
      </c>
      <c r="I196" s="63"/>
      <c r="J196" s="63"/>
    </row>
    <row r="197" spans="1:10" ht="13.5">
      <c r="A197" s="44"/>
      <c r="B197" s="2" t="s">
        <v>199</v>
      </c>
      <c r="H197" s="63">
        <v>-905</v>
      </c>
      <c r="I197" s="63"/>
      <c r="J197" s="63"/>
    </row>
    <row r="198" spans="1:10" ht="13.5">
      <c r="A198" s="44"/>
      <c r="B198" s="1"/>
      <c r="H198" s="65">
        <v>76347</v>
      </c>
      <c r="I198" s="63"/>
      <c r="J198" s="63"/>
    </row>
    <row r="199" spans="1:10" ht="13.5">
      <c r="A199" s="44"/>
      <c r="B199" s="1"/>
      <c r="H199" s="63"/>
      <c r="I199" s="63"/>
      <c r="J199" s="63"/>
    </row>
    <row r="200" spans="1:10" ht="13.5">
      <c r="A200" s="44"/>
      <c r="B200" s="1" t="s">
        <v>200</v>
      </c>
      <c r="H200" s="63"/>
      <c r="I200" s="63"/>
      <c r="J200" s="63"/>
    </row>
    <row r="201" spans="1:10" ht="13.5">
      <c r="A201" s="44"/>
      <c r="B201" s="2" t="s">
        <v>201</v>
      </c>
      <c r="H201" s="63">
        <v>76347</v>
      </c>
      <c r="I201" s="63"/>
      <c r="J201" s="63"/>
    </row>
    <row r="202" spans="1:10" ht="13.5">
      <c r="A202" s="44"/>
      <c r="B202" s="2" t="s">
        <v>202</v>
      </c>
      <c r="H202" s="63">
        <v>-2610</v>
      </c>
      <c r="I202" s="63"/>
      <c r="J202" s="63"/>
    </row>
    <row r="203" spans="1:10" ht="13.5">
      <c r="A203" s="44"/>
      <c r="B203" s="1"/>
      <c r="H203" s="65">
        <v>73737</v>
      </c>
      <c r="I203" s="63"/>
      <c r="J203" s="63"/>
    </row>
    <row r="204" spans="1:10" ht="13.5">
      <c r="A204" s="44"/>
      <c r="B204" s="1"/>
      <c r="H204" s="63"/>
      <c r="I204" s="63"/>
      <c r="J204" s="63"/>
    </row>
    <row r="205" spans="1:10" ht="13.5">
      <c r="A205" s="57" t="s">
        <v>203</v>
      </c>
      <c r="B205" s="1" t="s">
        <v>204</v>
      </c>
      <c r="H205" s="63"/>
      <c r="I205" s="63"/>
      <c r="J205" s="63"/>
    </row>
    <row r="206" spans="1:10" ht="13.5">
      <c r="A206" s="44"/>
      <c r="B206" s="2" t="s">
        <v>205</v>
      </c>
      <c r="H206" s="63">
        <v>7800</v>
      </c>
      <c r="I206" s="63"/>
      <c r="J206" s="63"/>
    </row>
    <row r="207" spans="1:10" ht="13.5">
      <c r="A207" s="44"/>
      <c r="B207" s="2" t="s">
        <v>206</v>
      </c>
      <c r="H207" s="63">
        <v>2039</v>
      </c>
      <c r="I207" s="63"/>
      <c r="J207" s="63"/>
    </row>
    <row r="208" spans="1:10" ht="13.5">
      <c r="A208" s="44"/>
      <c r="B208" s="1"/>
      <c r="H208" s="65">
        <v>9839</v>
      </c>
      <c r="I208" s="63"/>
      <c r="J208" s="63"/>
    </row>
    <row r="209" spans="1:4" ht="13.5">
      <c r="A209" s="44"/>
      <c r="B209" s="1"/>
      <c r="C209" s="1"/>
      <c r="D209" s="1"/>
    </row>
    <row r="210" spans="1:4" ht="13.5">
      <c r="A210" s="44" t="s">
        <v>207</v>
      </c>
      <c r="B210" s="1" t="s">
        <v>208</v>
      </c>
      <c r="C210" s="1"/>
      <c r="D210" s="1"/>
    </row>
    <row r="211" ht="10.5" customHeight="1"/>
    <row r="212" ht="13.5">
      <c r="B212" s="2" t="s">
        <v>209</v>
      </c>
    </row>
    <row r="213" spans="9:12" ht="13.5">
      <c r="I213" s="97" t="s">
        <v>210</v>
      </c>
      <c r="J213" s="97"/>
      <c r="K213" s="97" t="s">
        <v>211</v>
      </c>
      <c r="L213" s="97"/>
    </row>
    <row r="214" spans="9:12" ht="13.5">
      <c r="I214" s="66" t="s">
        <v>212</v>
      </c>
      <c r="J214" s="8" t="s">
        <v>213</v>
      </c>
      <c r="K214" s="66" t="str">
        <f>+I214</f>
        <v>20/02/2004</v>
      </c>
      <c r="L214" s="8" t="s">
        <v>213</v>
      </c>
    </row>
    <row r="215" spans="9:12" ht="13.5">
      <c r="I215" s="25" t="s">
        <v>214</v>
      </c>
      <c r="J215" s="25" t="s">
        <v>214</v>
      </c>
      <c r="K215" s="25" t="s">
        <v>214</v>
      </c>
      <c r="L215" s="25" t="s">
        <v>214</v>
      </c>
    </row>
    <row r="216" ht="13.5">
      <c r="B216" s="2" t="s">
        <v>215</v>
      </c>
    </row>
    <row r="217" spans="2:4" ht="13.5">
      <c r="B217" s="24" t="s">
        <v>216</v>
      </c>
      <c r="C217" s="24"/>
      <c r="D217" s="24"/>
    </row>
    <row r="218" spans="3:12" ht="13.5">
      <c r="C218" s="67" t="s">
        <v>217</v>
      </c>
      <c r="I218" s="68">
        <v>0</v>
      </c>
      <c r="J218" s="68">
        <v>0</v>
      </c>
      <c r="K218" s="69">
        <v>64694</v>
      </c>
      <c r="L218" s="69">
        <v>53385</v>
      </c>
    </row>
    <row r="219" spans="3:12" ht="13.5">
      <c r="C219" s="67"/>
      <c r="I219" s="68"/>
      <c r="J219" s="68"/>
      <c r="K219" s="70"/>
      <c r="L219" s="70"/>
    </row>
    <row r="220" spans="3:12" ht="13.5">
      <c r="C220" s="67" t="s">
        <v>218</v>
      </c>
      <c r="I220" s="68">
        <v>0</v>
      </c>
      <c r="J220" s="68">
        <v>0</v>
      </c>
      <c r="K220" s="70">
        <v>560</v>
      </c>
      <c r="L220" s="70">
        <v>8640</v>
      </c>
    </row>
    <row r="221" ht="12" customHeight="1">
      <c r="K221" s="69"/>
    </row>
    <row r="222" spans="2:11" ht="13.5">
      <c r="B222" s="2" t="s">
        <v>219</v>
      </c>
      <c r="K222" s="69"/>
    </row>
    <row r="223" spans="3:12" ht="13.5">
      <c r="C223" s="67" t="s">
        <v>220</v>
      </c>
      <c r="I223" s="68">
        <v>0</v>
      </c>
      <c r="J223" s="69">
        <v>1426</v>
      </c>
      <c r="K223" s="25" t="s">
        <v>39</v>
      </c>
      <c r="L223" s="25" t="s">
        <v>39</v>
      </c>
    </row>
    <row r="224" spans="3:12" ht="9.75" customHeight="1">
      <c r="C224" s="67"/>
      <c r="I224" s="69"/>
      <c r="J224" s="69"/>
      <c r="K224" s="25"/>
      <c r="L224" s="25"/>
    </row>
    <row r="225" ht="10.5" customHeight="1">
      <c r="A225" s="2" t="s">
        <v>221</v>
      </c>
    </row>
    <row r="226" spans="1:4" ht="13.5">
      <c r="A226" s="44" t="s">
        <v>222</v>
      </c>
      <c r="B226" s="1" t="s">
        <v>223</v>
      </c>
      <c r="C226" s="1"/>
      <c r="D226" s="1"/>
    </row>
    <row r="228" spans="1:4" ht="13.5">
      <c r="A228" s="44" t="s">
        <v>224</v>
      </c>
      <c r="B228" s="44" t="s">
        <v>225</v>
      </c>
      <c r="C228" s="44"/>
      <c r="D228" s="44"/>
    </row>
    <row r="229" spans="1:4" ht="13.5">
      <c r="A229" s="44"/>
      <c r="B229" s="44"/>
      <c r="C229" s="44"/>
      <c r="D229" s="44"/>
    </row>
    <row r="230" spans="1:4" ht="13.5">
      <c r="A230" s="44"/>
      <c r="B230" s="44"/>
      <c r="C230" s="44"/>
      <c r="D230" s="44"/>
    </row>
    <row r="231" spans="1:4" ht="13.5">
      <c r="A231" s="44"/>
      <c r="B231" s="44"/>
      <c r="C231" s="44"/>
      <c r="D231" s="44"/>
    </row>
    <row r="232" spans="1:4" ht="13.5">
      <c r="A232" s="44"/>
      <c r="B232" s="44"/>
      <c r="C232" s="44"/>
      <c r="D232" s="44"/>
    </row>
    <row r="233" spans="1:4" ht="13.5">
      <c r="A233" s="44"/>
      <c r="B233" s="44"/>
      <c r="C233" s="44"/>
      <c r="D233" s="44"/>
    </row>
    <row r="234" spans="1:4" ht="13.5">
      <c r="A234" s="44"/>
      <c r="B234" s="44"/>
      <c r="C234" s="44"/>
      <c r="D234" s="44"/>
    </row>
    <row r="235" spans="1:4" ht="13.5">
      <c r="A235" s="44"/>
      <c r="B235" s="44"/>
      <c r="C235" s="44"/>
      <c r="D235" s="44"/>
    </row>
    <row r="236" spans="1:4" ht="13.5">
      <c r="A236" s="44"/>
      <c r="B236" s="44"/>
      <c r="C236" s="44"/>
      <c r="D236" s="44"/>
    </row>
    <row r="237" spans="1:4" ht="13.5">
      <c r="A237" s="44"/>
      <c r="B237" s="44"/>
      <c r="C237" s="44"/>
      <c r="D237" s="44"/>
    </row>
    <row r="238" spans="1:4" ht="13.5">
      <c r="A238" s="44"/>
      <c r="B238" s="44"/>
      <c r="C238" s="44"/>
      <c r="D238" s="44"/>
    </row>
    <row r="239" spans="1:4" ht="13.5">
      <c r="A239" s="44"/>
      <c r="B239" s="44"/>
      <c r="C239" s="44"/>
      <c r="D239" s="44"/>
    </row>
    <row r="240" spans="1:4" ht="13.5">
      <c r="A240" s="44"/>
      <c r="B240" s="44"/>
      <c r="C240" s="44"/>
      <c r="D240" s="44"/>
    </row>
    <row r="241" spans="1:4" ht="13.5">
      <c r="A241" s="44"/>
      <c r="B241" s="2" t="s">
        <v>226</v>
      </c>
      <c r="C241" s="44"/>
      <c r="D241" s="44"/>
    </row>
    <row r="242" spans="1:4" ht="13.5">
      <c r="A242" s="44"/>
      <c r="B242" s="23"/>
      <c r="C242" s="44"/>
      <c r="D242" s="44"/>
    </row>
    <row r="243" spans="1:4" ht="13.5">
      <c r="A243" s="44"/>
      <c r="B243" s="23"/>
      <c r="C243" s="44"/>
      <c r="D243" s="44"/>
    </row>
    <row r="244" spans="1:4" ht="13.5">
      <c r="A244" s="44"/>
      <c r="B244" s="2" t="s">
        <v>227</v>
      </c>
      <c r="C244" s="44"/>
      <c r="D244" s="44"/>
    </row>
    <row r="245" spans="1:4" ht="13.5">
      <c r="A245" s="44"/>
      <c r="B245" s="23"/>
      <c r="C245" s="44"/>
      <c r="D245" s="44"/>
    </row>
    <row r="246" spans="1:4" ht="13.5">
      <c r="A246" s="44"/>
      <c r="B246" s="23"/>
      <c r="C246" s="44"/>
      <c r="D246" s="44"/>
    </row>
    <row r="247" spans="1:4" ht="13.5">
      <c r="A247" s="44"/>
      <c r="B247" s="2" t="s">
        <v>228</v>
      </c>
      <c r="C247" s="44"/>
      <c r="D247" s="44"/>
    </row>
    <row r="248" spans="1:4" ht="13.5">
      <c r="A248" s="44"/>
      <c r="B248" s="44"/>
      <c r="C248" s="44"/>
      <c r="D248" s="44"/>
    </row>
    <row r="249" spans="1:4" ht="13.5">
      <c r="A249" s="44"/>
      <c r="B249" s="44"/>
      <c r="C249" s="44"/>
      <c r="D249" s="44"/>
    </row>
    <row r="250" spans="1:4" ht="13.5">
      <c r="A250" s="44" t="s">
        <v>229</v>
      </c>
      <c r="B250" s="44" t="s">
        <v>230</v>
      </c>
      <c r="C250" s="44"/>
      <c r="D250" s="44"/>
    </row>
    <row r="251" spans="1:4" ht="13.5">
      <c r="A251" s="44"/>
      <c r="B251" s="44"/>
      <c r="C251" s="44"/>
      <c r="D251" s="44"/>
    </row>
    <row r="252" spans="1:4" ht="13.5">
      <c r="A252" s="44"/>
      <c r="B252" s="44"/>
      <c r="C252" s="44"/>
      <c r="D252" s="44"/>
    </row>
    <row r="253" spans="1:4" ht="13.5">
      <c r="A253" s="44"/>
      <c r="B253" s="44"/>
      <c r="C253" s="44"/>
      <c r="D253" s="44"/>
    </row>
    <row r="254" spans="1:4" ht="13.5">
      <c r="A254" s="44"/>
      <c r="B254" s="44"/>
      <c r="C254" s="44"/>
      <c r="D254" s="44"/>
    </row>
    <row r="255" spans="1:4" ht="13.5">
      <c r="A255" s="44"/>
      <c r="B255" s="44"/>
      <c r="C255" s="44"/>
      <c r="D255" s="44"/>
    </row>
    <row r="256" spans="1:4" ht="13.5">
      <c r="A256" s="44"/>
      <c r="B256" s="44"/>
      <c r="C256" s="44"/>
      <c r="D256" s="44"/>
    </row>
    <row r="257" spans="1:4" ht="13.5">
      <c r="A257" s="44"/>
      <c r="B257" s="44"/>
      <c r="C257" s="44"/>
      <c r="D257" s="44"/>
    </row>
    <row r="258" spans="1:4" ht="13.5">
      <c r="A258" s="44"/>
      <c r="B258" s="44"/>
      <c r="C258" s="44"/>
      <c r="D258" s="44"/>
    </row>
    <row r="259" spans="1:4" ht="13.5">
      <c r="A259" s="44"/>
      <c r="B259" s="44"/>
      <c r="C259" s="44"/>
      <c r="D259" s="44"/>
    </row>
    <row r="260" spans="1:4" ht="13.5">
      <c r="A260" s="44"/>
      <c r="B260" s="44"/>
      <c r="C260" s="44"/>
      <c r="D260" s="44"/>
    </row>
    <row r="261" spans="1:4" ht="13.5">
      <c r="A261" s="44"/>
      <c r="B261" s="44"/>
      <c r="C261" s="44"/>
      <c r="D261" s="44"/>
    </row>
    <row r="262" spans="1:4" ht="13.5">
      <c r="A262" s="44"/>
      <c r="B262" s="44"/>
      <c r="C262" s="44"/>
      <c r="D262" s="44"/>
    </row>
    <row r="263" spans="1:4" ht="13.5">
      <c r="A263" s="44" t="s">
        <v>231</v>
      </c>
      <c r="B263" s="44" t="s">
        <v>232</v>
      </c>
      <c r="C263" s="44"/>
      <c r="D263" s="44"/>
    </row>
    <row r="264" spans="1:4" ht="13.5">
      <c r="A264" s="44"/>
      <c r="B264" s="44"/>
      <c r="C264" s="44"/>
      <c r="D264" s="44"/>
    </row>
    <row r="265" spans="1:4" ht="13.5">
      <c r="A265" s="44"/>
      <c r="B265" s="44"/>
      <c r="C265" s="44"/>
      <c r="D265" s="44"/>
    </row>
    <row r="266" spans="1:4" ht="13.5">
      <c r="A266" s="44"/>
      <c r="B266" s="44"/>
      <c r="C266" s="44"/>
      <c r="D266" s="44"/>
    </row>
    <row r="267" spans="1:4" ht="13.5">
      <c r="A267" s="44"/>
      <c r="B267" s="44"/>
      <c r="C267" s="44"/>
      <c r="D267" s="44"/>
    </row>
    <row r="268" spans="1:4" ht="13.5">
      <c r="A268" s="44"/>
      <c r="B268" s="44"/>
      <c r="C268" s="44"/>
      <c r="D268" s="44"/>
    </row>
    <row r="269" spans="1:4" ht="13.5">
      <c r="A269" s="44"/>
      <c r="B269" s="44"/>
      <c r="C269" s="44"/>
      <c r="D269" s="44"/>
    </row>
    <row r="270" spans="1:4" ht="13.5">
      <c r="A270" s="44"/>
      <c r="B270" s="44"/>
      <c r="C270" s="44"/>
      <c r="D270" s="44"/>
    </row>
    <row r="271" spans="1:4" ht="13.5">
      <c r="A271" s="44" t="s">
        <v>233</v>
      </c>
      <c r="B271" s="44" t="s">
        <v>234</v>
      </c>
      <c r="C271" s="44"/>
      <c r="D271" s="44"/>
    </row>
    <row r="272" spans="1:4" ht="13.5">
      <c r="A272" s="44"/>
      <c r="B272" s="44"/>
      <c r="C272" s="44"/>
      <c r="D272" s="44"/>
    </row>
    <row r="273" spans="1:4" ht="13.5">
      <c r="A273" s="44"/>
      <c r="B273" s="44"/>
      <c r="C273" s="44"/>
      <c r="D273" s="44"/>
    </row>
    <row r="274" spans="1:4" ht="13.5">
      <c r="A274" s="44"/>
      <c r="B274" s="44"/>
      <c r="C274" s="44"/>
      <c r="D274" s="44"/>
    </row>
    <row r="275" spans="1:4" ht="13.5">
      <c r="A275" s="44"/>
      <c r="B275" s="44"/>
      <c r="C275" s="44"/>
      <c r="D275" s="44"/>
    </row>
    <row r="276" spans="1:4" ht="13.5">
      <c r="A276" s="44" t="s">
        <v>235</v>
      </c>
      <c r="B276" s="44" t="s">
        <v>66</v>
      </c>
      <c r="C276" s="44"/>
      <c r="D276" s="44"/>
    </row>
    <row r="277" spans="10:12" ht="13.5">
      <c r="J277" s="25" t="s">
        <v>6</v>
      </c>
      <c r="K277" s="25"/>
      <c r="L277" s="25" t="s">
        <v>236</v>
      </c>
    </row>
    <row r="278" spans="9:12" ht="13.5">
      <c r="I278" s="13"/>
      <c r="J278" s="71" t="s">
        <v>8</v>
      </c>
      <c r="K278" s="25"/>
      <c r="L278" s="71" t="s">
        <v>9</v>
      </c>
    </row>
    <row r="279" spans="10:12" ht="13.5">
      <c r="J279" s="71" t="str">
        <f>'[1]KLSE BS'!E5</f>
        <v>31/12/03</v>
      </c>
      <c r="K279" s="25"/>
      <c r="L279" s="71" t="str">
        <f>J279</f>
        <v>31/12/03</v>
      </c>
    </row>
    <row r="280" spans="10:12" ht="13.5">
      <c r="J280" s="71" t="str">
        <f>+'[2]KLSE P&amp;L'!E13</f>
        <v>RM'000</v>
      </c>
      <c r="K280" s="25"/>
      <c r="L280" s="71" t="str">
        <f>+'[2]KLSE P&amp;L'!I13</f>
        <v>RM'000</v>
      </c>
    </row>
    <row r="281" spans="2:12" ht="13.5">
      <c r="B281" s="2" t="s">
        <v>237</v>
      </c>
      <c r="J281" s="25"/>
      <c r="K281" s="25"/>
      <c r="L281" s="25"/>
    </row>
    <row r="282" spans="1:12" ht="13.5">
      <c r="A282" s="72"/>
      <c r="B282" s="72"/>
      <c r="C282" s="2" t="s">
        <v>238</v>
      </c>
      <c r="J282" s="73">
        <f>L282+122</f>
        <v>-6</v>
      </c>
      <c r="K282" s="74"/>
      <c r="L282" s="73">
        <v>-128</v>
      </c>
    </row>
    <row r="283" spans="3:12" ht="13.5">
      <c r="C283" s="2" t="s">
        <v>239</v>
      </c>
      <c r="J283" s="73">
        <f>L283+888</f>
        <v>-787</v>
      </c>
      <c r="K283" s="74"/>
      <c r="L283" s="73">
        <v>-1675</v>
      </c>
    </row>
    <row r="284" spans="2:12" ht="13.5">
      <c r="B284" s="2" t="s">
        <v>240</v>
      </c>
      <c r="J284" s="73"/>
      <c r="K284" s="74"/>
      <c r="L284" s="73"/>
    </row>
    <row r="285" spans="3:12" ht="13.5">
      <c r="C285" s="2" t="s">
        <v>238</v>
      </c>
      <c r="J285" s="73">
        <f>L285+296</f>
        <v>0</v>
      </c>
      <c r="K285" s="74"/>
      <c r="L285" s="73">
        <v>-296</v>
      </c>
    </row>
    <row r="286" spans="2:12" ht="13.5">
      <c r="B286" s="2" t="s">
        <v>241</v>
      </c>
      <c r="J286" s="75">
        <v>0</v>
      </c>
      <c r="K286" s="74"/>
      <c r="L286" s="75">
        <v>0</v>
      </c>
    </row>
    <row r="287" spans="10:12" ht="14.25" thickBot="1">
      <c r="J287" s="76">
        <f>SUM(J282:J286)</f>
        <v>-793</v>
      </c>
      <c r="K287" s="74"/>
      <c r="L287" s="76">
        <f>SUM(L282:L286)</f>
        <v>-2099</v>
      </c>
    </row>
    <row r="288" spans="10:12" ht="14.25" thickTop="1">
      <c r="J288" s="17"/>
      <c r="L288" s="17"/>
    </row>
    <row r="289" spans="10:12" ht="13.5">
      <c r="J289" s="17"/>
      <c r="L289" s="17"/>
    </row>
    <row r="290" spans="10:12" ht="13.5">
      <c r="J290" s="17"/>
      <c r="L290" s="17"/>
    </row>
    <row r="291" spans="10:12" ht="13.5">
      <c r="J291" s="17"/>
      <c r="L291" s="17"/>
    </row>
    <row r="292" spans="10:12" ht="13.5">
      <c r="J292" s="17"/>
      <c r="L292" s="17"/>
    </row>
    <row r="293" spans="1:4" ht="13.5">
      <c r="A293" s="44" t="s">
        <v>149</v>
      </c>
      <c r="B293" s="44" t="s">
        <v>242</v>
      </c>
      <c r="C293" s="44"/>
      <c r="D293" s="44"/>
    </row>
    <row r="294" spans="1:4" ht="11.25" customHeight="1">
      <c r="A294" s="44"/>
      <c r="B294" s="44"/>
      <c r="C294" s="44"/>
      <c r="D294" s="44"/>
    </row>
    <row r="295" spans="1:4" ht="13.5">
      <c r="A295" s="44"/>
      <c r="B295" s="44"/>
      <c r="C295" s="44"/>
      <c r="D295" s="44"/>
    </row>
    <row r="296" spans="1:4" ht="13.5">
      <c r="A296" s="44"/>
      <c r="B296" s="44"/>
      <c r="C296" s="44"/>
      <c r="D296" s="44"/>
    </row>
    <row r="297" spans="1:4" ht="13.5">
      <c r="A297" s="44"/>
      <c r="B297" s="44"/>
      <c r="C297" s="44"/>
      <c r="D297" s="44"/>
    </row>
    <row r="298" spans="1:4" ht="13.5">
      <c r="A298" s="44"/>
      <c r="B298" s="44"/>
      <c r="C298" s="44"/>
      <c r="D298" s="44"/>
    </row>
    <row r="299" spans="1:4" ht="13.5">
      <c r="A299" s="44"/>
      <c r="B299" s="44"/>
      <c r="C299" s="44"/>
      <c r="D299" s="44"/>
    </row>
    <row r="300" spans="1:4" ht="13.5">
      <c r="A300" s="44" t="s">
        <v>243</v>
      </c>
      <c r="B300" s="44" t="s">
        <v>244</v>
      </c>
      <c r="C300" s="44"/>
      <c r="D300" s="44"/>
    </row>
    <row r="302" ht="13.5">
      <c r="B302" s="2" t="s">
        <v>245</v>
      </c>
    </row>
    <row r="303" spans="2:12" ht="13.5">
      <c r="B303" s="2" t="s">
        <v>246</v>
      </c>
      <c r="C303" s="2" t="s">
        <v>247</v>
      </c>
      <c r="J303" s="25" t="s">
        <v>6</v>
      </c>
      <c r="K303" s="25"/>
      <c r="L303" s="25" t="s">
        <v>236</v>
      </c>
    </row>
    <row r="304" spans="10:12" ht="13.5">
      <c r="J304" s="71" t="s">
        <v>8</v>
      </c>
      <c r="K304" s="25"/>
      <c r="L304" s="71" t="s">
        <v>9</v>
      </c>
    </row>
    <row r="305" spans="10:12" ht="13.5">
      <c r="J305" s="71" t="str">
        <f>J279</f>
        <v>31/12/03</v>
      </c>
      <c r="K305" s="25"/>
      <c r="L305" s="71" t="str">
        <f>J305</f>
        <v>31/12/03</v>
      </c>
    </row>
    <row r="306" spans="10:12" ht="13.5">
      <c r="J306" s="71" t="str">
        <f>+'[2]KLSE P&amp;L'!E13</f>
        <v>RM'000</v>
      </c>
      <c r="K306" s="25"/>
      <c r="L306" s="71" t="str">
        <f>+'[2]KLSE P&amp;L'!I13</f>
        <v>RM'000</v>
      </c>
    </row>
    <row r="307" spans="3:12" ht="13.5">
      <c r="C307" s="67" t="s">
        <v>248</v>
      </c>
      <c r="D307" s="67"/>
      <c r="J307" s="17">
        <f>L307</f>
        <v>0</v>
      </c>
      <c r="L307" s="17">
        <v>0</v>
      </c>
    </row>
    <row r="308" spans="3:12" ht="13.5">
      <c r="C308" s="67" t="s">
        <v>249</v>
      </c>
      <c r="D308" s="67"/>
      <c r="J308" s="17">
        <f>L308</f>
        <v>461</v>
      </c>
      <c r="L308" s="17">
        <v>461</v>
      </c>
    </row>
    <row r="309" spans="3:12" ht="13.5">
      <c r="C309" s="77" t="s">
        <v>250</v>
      </c>
      <c r="D309" s="77"/>
      <c r="J309" s="17">
        <f>L309</f>
        <v>392</v>
      </c>
      <c r="L309" s="17">
        <v>392</v>
      </c>
    </row>
    <row r="310" spans="5:12" ht="13.5">
      <c r="E310" s="77"/>
      <c r="L310" s="13"/>
    </row>
    <row r="311" spans="2:12" ht="13.5">
      <c r="B311" s="67" t="s">
        <v>251</v>
      </c>
      <c r="C311" s="2" t="s">
        <v>252</v>
      </c>
      <c r="L311" s="13"/>
    </row>
    <row r="312" spans="3:12" ht="13.5">
      <c r="C312" s="67" t="s">
        <v>253</v>
      </c>
      <c r="D312" s="67"/>
      <c r="L312" s="70">
        <v>30133</v>
      </c>
    </row>
    <row r="313" spans="3:12" ht="13.5">
      <c r="C313" s="67" t="s">
        <v>254</v>
      </c>
      <c r="D313" s="67"/>
      <c r="L313" s="70"/>
    </row>
    <row r="314" spans="3:12" ht="13.5">
      <c r="C314" s="77" t="s">
        <v>255</v>
      </c>
      <c r="D314" s="77"/>
      <c r="J314" s="69"/>
      <c r="K314" s="69"/>
      <c r="L314" s="70">
        <v>8628</v>
      </c>
    </row>
    <row r="315" spans="3:12" ht="13.5">
      <c r="C315" s="67" t="s">
        <v>256</v>
      </c>
      <c r="D315" s="67"/>
      <c r="L315" s="70"/>
    </row>
    <row r="316" spans="3:12" ht="13.5">
      <c r="C316" s="77" t="s">
        <v>257</v>
      </c>
      <c r="D316" s="77"/>
      <c r="L316" s="70">
        <v>11354.119202000002</v>
      </c>
    </row>
    <row r="317" spans="5:12" ht="13.5">
      <c r="E317" s="77"/>
      <c r="L317" s="78"/>
    </row>
    <row r="318" spans="1:4" ht="13.5">
      <c r="A318" s="44" t="s">
        <v>258</v>
      </c>
      <c r="B318" s="44" t="s">
        <v>259</v>
      </c>
      <c r="C318" s="44"/>
      <c r="D318" s="44"/>
    </row>
    <row r="319" ht="11.25" customHeight="1"/>
    <row r="320" spans="2:3" ht="13.5">
      <c r="B320" s="1" t="s">
        <v>260</v>
      </c>
      <c r="C320" s="1" t="s">
        <v>261</v>
      </c>
    </row>
    <row r="321" spans="2:3" ht="11.25" customHeight="1">
      <c r="B321" s="1"/>
      <c r="C321" s="1"/>
    </row>
    <row r="322" spans="2:3" ht="13.5">
      <c r="B322" s="1"/>
      <c r="C322" s="1"/>
    </row>
    <row r="323" spans="2:3" ht="13.5">
      <c r="B323" s="1"/>
      <c r="C323" s="1"/>
    </row>
    <row r="324" spans="2:3" ht="13.5">
      <c r="B324" s="1"/>
      <c r="C324" s="1"/>
    </row>
    <row r="325" spans="2:12" ht="13.5">
      <c r="B325" s="52"/>
      <c r="C325" s="79" t="s">
        <v>262</v>
      </c>
      <c r="D325" s="52"/>
      <c r="E325" s="52"/>
      <c r="F325" s="52"/>
      <c r="G325" s="52"/>
      <c r="H325" s="52"/>
      <c r="I325" s="52"/>
      <c r="J325" s="52"/>
      <c r="K325" s="52"/>
      <c r="L325" s="52"/>
    </row>
    <row r="326" spans="2:12" ht="13.5">
      <c r="B326" s="52"/>
      <c r="C326" s="52"/>
      <c r="D326" s="52"/>
      <c r="E326" s="52"/>
      <c r="F326" s="52"/>
      <c r="G326" s="52"/>
      <c r="H326" s="52"/>
      <c r="I326" s="52"/>
      <c r="J326" s="52"/>
      <c r="K326" s="52"/>
      <c r="L326" s="52"/>
    </row>
    <row r="327" spans="2:12" ht="13.5">
      <c r="B327" s="52"/>
      <c r="C327" s="52"/>
      <c r="D327" s="52"/>
      <c r="E327" s="52"/>
      <c r="F327" s="52"/>
      <c r="G327" s="52"/>
      <c r="H327" s="52"/>
      <c r="I327" s="52"/>
      <c r="J327" s="52"/>
      <c r="K327" s="52"/>
      <c r="L327" s="52"/>
    </row>
    <row r="328" spans="2:12" ht="13.5">
      <c r="B328" s="52"/>
      <c r="C328" s="52"/>
      <c r="D328" s="80"/>
      <c r="E328" s="52"/>
      <c r="F328" s="52"/>
      <c r="G328" s="52"/>
      <c r="H328" s="52"/>
      <c r="I328" s="52"/>
      <c r="J328" s="52"/>
      <c r="K328" s="52"/>
      <c r="L328" s="52"/>
    </row>
    <row r="329" spans="2:12" ht="13.5">
      <c r="B329" s="52"/>
      <c r="C329" s="79" t="s">
        <v>265</v>
      </c>
      <c r="D329" s="81"/>
      <c r="E329" s="52"/>
      <c r="F329" s="52"/>
      <c r="G329" s="52"/>
      <c r="H329" s="52"/>
      <c r="I329" s="52"/>
      <c r="J329" s="52"/>
      <c r="K329" s="52"/>
      <c r="L329" s="52"/>
    </row>
    <row r="330" spans="2:12" ht="13.5">
      <c r="B330" s="52"/>
      <c r="C330" s="52"/>
      <c r="D330" s="80"/>
      <c r="E330" s="52"/>
      <c r="F330" s="52"/>
      <c r="G330" s="52"/>
      <c r="H330" s="52"/>
      <c r="I330" s="52"/>
      <c r="J330" s="52"/>
      <c r="K330" s="52"/>
      <c r="L330" s="52"/>
    </row>
    <row r="331" spans="2:12" ht="13.5">
      <c r="B331" s="52"/>
      <c r="C331" s="52"/>
      <c r="D331" s="80"/>
      <c r="E331" s="52"/>
      <c r="F331" s="52"/>
      <c r="G331" s="52"/>
      <c r="H331" s="52"/>
      <c r="I331" s="52"/>
      <c r="J331" s="52"/>
      <c r="K331" s="52"/>
      <c r="L331" s="52"/>
    </row>
    <row r="332" spans="2:12" ht="13.5">
      <c r="B332" s="52"/>
      <c r="C332" s="52"/>
      <c r="D332" s="80"/>
      <c r="E332" s="52"/>
      <c r="F332" s="52"/>
      <c r="G332" s="52"/>
      <c r="H332" s="52"/>
      <c r="I332" s="52"/>
      <c r="J332" s="52"/>
      <c r="K332" s="52"/>
      <c r="L332" s="52"/>
    </row>
    <row r="333" spans="2:12" ht="13.5">
      <c r="B333" s="52"/>
      <c r="C333" s="79" t="s">
        <v>266</v>
      </c>
      <c r="D333" s="80"/>
      <c r="E333" s="52"/>
      <c r="F333" s="52"/>
      <c r="G333" s="52"/>
      <c r="H333" s="52"/>
      <c r="I333" s="52"/>
      <c r="J333" s="52"/>
      <c r="K333" s="52"/>
      <c r="L333" s="52"/>
    </row>
    <row r="334" spans="2:12" ht="13.5">
      <c r="B334" s="52"/>
      <c r="C334" s="52"/>
      <c r="D334" s="80"/>
      <c r="E334" s="52"/>
      <c r="F334" s="52"/>
      <c r="G334" s="52"/>
      <c r="H334" s="52"/>
      <c r="I334" s="52"/>
      <c r="J334" s="52"/>
      <c r="K334" s="52"/>
      <c r="L334" s="52"/>
    </row>
    <row r="335" spans="2:12" ht="13.5">
      <c r="B335" s="52"/>
      <c r="C335" s="52"/>
      <c r="D335" s="82"/>
      <c r="E335" s="52"/>
      <c r="F335" s="52"/>
      <c r="G335" s="52"/>
      <c r="H335" s="52"/>
      <c r="I335" s="52"/>
      <c r="J335" s="52"/>
      <c r="K335" s="52"/>
      <c r="L335" s="52"/>
    </row>
    <row r="336" spans="2:12" ht="13.5">
      <c r="B336" s="52"/>
      <c r="C336" s="52"/>
      <c r="D336" s="82"/>
      <c r="E336" s="52"/>
      <c r="F336" s="52"/>
      <c r="G336" s="52"/>
      <c r="H336" s="52"/>
      <c r="I336" s="52"/>
      <c r="J336" s="52"/>
      <c r="K336" s="52"/>
      <c r="L336" s="52"/>
    </row>
    <row r="337" spans="2:12" ht="13.5">
      <c r="B337" s="52"/>
      <c r="C337" s="52"/>
      <c r="D337" s="82"/>
      <c r="E337" s="83"/>
      <c r="F337" s="52"/>
      <c r="G337" s="52"/>
      <c r="H337" s="52"/>
      <c r="I337" s="52"/>
      <c r="J337" s="52"/>
      <c r="K337" s="52"/>
      <c r="L337" s="52"/>
    </row>
    <row r="338" spans="2:12" ht="13.5">
      <c r="B338" s="52"/>
      <c r="C338" s="52"/>
      <c r="D338" s="52"/>
      <c r="E338" s="84"/>
      <c r="F338" s="52"/>
      <c r="G338" s="52"/>
      <c r="H338" s="52"/>
      <c r="I338" s="52"/>
      <c r="J338" s="52"/>
      <c r="K338" s="52"/>
      <c r="L338" s="52"/>
    </row>
    <row r="339" spans="2:12" ht="13.5">
      <c r="B339" s="52"/>
      <c r="C339" s="52"/>
      <c r="D339" s="52"/>
      <c r="E339" s="83"/>
      <c r="F339" s="52"/>
      <c r="G339" s="52"/>
      <c r="H339" s="52"/>
      <c r="I339" s="52"/>
      <c r="J339" s="52"/>
      <c r="K339" s="52"/>
      <c r="L339" s="52"/>
    </row>
    <row r="340" spans="2:12" ht="13.5">
      <c r="B340" s="52"/>
      <c r="C340" s="52"/>
      <c r="D340" s="52"/>
      <c r="E340" s="84"/>
      <c r="F340" s="52"/>
      <c r="G340" s="52"/>
      <c r="H340" s="52"/>
      <c r="I340" s="52"/>
      <c r="J340" s="52"/>
      <c r="K340" s="52"/>
      <c r="L340" s="52"/>
    </row>
    <row r="341" spans="2:12" ht="13.5">
      <c r="B341" s="52"/>
      <c r="C341" s="23"/>
      <c r="D341" s="52"/>
      <c r="E341" s="52"/>
      <c r="F341" s="52"/>
      <c r="G341" s="52"/>
      <c r="H341" s="52"/>
      <c r="I341" s="52"/>
      <c r="J341" s="52"/>
      <c r="K341" s="52"/>
      <c r="L341" s="52"/>
    </row>
    <row r="342" spans="2:12" ht="13.5">
      <c r="B342" s="52"/>
      <c r="C342" s="23"/>
      <c r="D342" s="52"/>
      <c r="E342" s="52"/>
      <c r="F342" s="52"/>
      <c r="G342" s="52"/>
      <c r="H342" s="52"/>
      <c r="I342" s="52"/>
      <c r="J342" s="52"/>
      <c r="K342" s="52"/>
      <c r="L342" s="52"/>
    </row>
    <row r="343" spans="2:12" ht="13.5">
      <c r="B343" s="52"/>
      <c r="C343" s="52"/>
      <c r="D343" s="52"/>
      <c r="E343" s="52"/>
      <c r="F343" s="52"/>
      <c r="G343" s="52"/>
      <c r="H343" s="52"/>
      <c r="I343" s="52"/>
      <c r="J343" s="52"/>
      <c r="K343" s="52"/>
      <c r="L343" s="52"/>
    </row>
    <row r="344" spans="2:12" ht="13.5">
      <c r="B344" s="52"/>
      <c r="C344" s="52"/>
      <c r="D344" s="52"/>
      <c r="E344" s="52"/>
      <c r="F344" s="52"/>
      <c r="G344" s="52"/>
      <c r="H344" s="52"/>
      <c r="I344" s="52"/>
      <c r="J344" s="52"/>
      <c r="K344" s="52"/>
      <c r="L344" s="52"/>
    </row>
    <row r="345" spans="2:12" ht="13.5">
      <c r="B345" s="52"/>
      <c r="C345" s="52"/>
      <c r="D345" s="52"/>
      <c r="E345" s="52"/>
      <c r="F345" s="52"/>
      <c r="G345" s="52"/>
      <c r="H345" s="52"/>
      <c r="I345" s="52"/>
      <c r="J345" s="52"/>
      <c r="K345" s="52"/>
      <c r="L345" s="52"/>
    </row>
    <row r="346" spans="2:12" ht="13.5">
      <c r="B346" s="52"/>
      <c r="C346" s="52"/>
      <c r="D346" s="52"/>
      <c r="E346" s="52"/>
      <c r="F346" s="52"/>
      <c r="G346" s="52"/>
      <c r="H346" s="52"/>
      <c r="I346" s="52"/>
      <c r="J346" s="52"/>
      <c r="K346" s="52"/>
      <c r="L346" s="52"/>
    </row>
    <row r="347" spans="2:12" ht="13.5">
      <c r="B347" s="52"/>
      <c r="C347" s="52"/>
      <c r="D347" s="52"/>
      <c r="E347" s="52"/>
      <c r="F347" s="52"/>
      <c r="G347" s="52"/>
      <c r="H347" s="52"/>
      <c r="I347" s="52"/>
      <c r="J347" s="52"/>
      <c r="K347" s="52"/>
      <c r="L347" s="52"/>
    </row>
    <row r="348" spans="2:12" ht="13.5">
      <c r="B348" s="52"/>
      <c r="C348" s="52"/>
      <c r="D348" s="52"/>
      <c r="E348" s="52"/>
      <c r="F348" s="52"/>
      <c r="G348" s="52"/>
      <c r="H348" s="52"/>
      <c r="I348" s="52"/>
      <c r="J348" s="52"/>
      <c r="K348" s="52"/>
      <c r="L348" s="52"/>
    </row>
    <row r="349" spans="2:12" ht="13.5">
      <c r="B349" s="52"/>
      <c r="C349" s="52"/>
      <c r="D349" s="52"/>
      <c r="E349" s="52"/>
      <c r="F349" s="52"/>
      <c r="G349" s="52"/>
      <c r="H349" s="52"/>
      <c r="I349" s="52"/>
      <c r="J349" s="52"/>
      <c r="K349" s="52"/>
      <c r="L349" s="52"/>
    </row>
    <row r="350" spans="1:12" ht="13.5">
      <c r="A350" s="44" t="s">
        <v>258</v>
      </c>
      <c r="B350" s="44" t="s">
        <v>263</v>
      </c>
      <c r="C350" s="44"/>
      <c r="D350" s="52"/>
      <c r="E350" s="52"/>
      <c r="F350" s="52"/>
      <c r="G350" s="52"/>
      <c r="H350" s="52"/>
      <c r="I350" s="52"/>
      <c r="J350" s="52"/>
      <c r="K350" s="52"/>
      <c r="L350" s="52"/>
    </row>
    <row r="351" spans="4:12" ht="13.5">
      <c r="D351" s="52"/>
      <c r="E351" s="52"/>
      <c r="F351" s="52"/>
      <c r="G351" s="52"/>
      <c r="H351" s="52"/>
      <c r="I351" s="52"/>
      <c r="J351" s="52"/>
      <c r="K351" s="52"/>
      <c r="L351" s="52"/>
    </row>
    <row r="352" spans="2:12" ht="13.5">
      <c r="B352" s="1" t="s">
        <v>260</v>
      </c>
      <c r="C352" s="1" t="s">
        <v>264</v>
      </c>
      <c r="D352" s="52"/>
      <c r="E352" s="52"/>
      <c r="F352" s="52"/>
      <c r="G352" s="52"/>
      <c r="H352" s="52"/>
      <c r="I352" s="52"/>
      <c r="J352" s="52"/>
      <c r="K352" s="52"/>
      <c r="L352" s="52"/>
    </row>
    <row r="353" spans="2:12" ht="13.5">
      <c r="B353" s="1"/>
      <c r="C353" s="1"/>
      <c r="D353" s="52"/>
      <c r="E353" s="52"/>
      <c r="F353" s="52"/>
      <c r="G353" s="52"/>
      <c r="H353" s="52"/>
      <c r="I353" s="52"/>
      <c r="J353" s="52"/>
      <c r="K353" s="52"/>
      <c r="L353" s="52"/>
    </row>
    <row r="354" spans="2:12" ht="13.5">
      <c r="B354" s="1"/>
      <c r="C354" s="1"/>
      <c r="D354" s="52"/>
      <c r="E354" s="52"/>
      <c r="F354" s="52"/>
      <c r="G354" s="52"/>
      <c r="H354" s="52"/>
      <c r="I354" s="52"/>
      <c r="J354" s="52"/>
      <c r="K354" s="52"/>
      <c r="L354" s="52"/>
    </row>
    <row r="355" spans="2:12" ht="13.5">
      <c r="B355" s="1"/>
      <c r="C355" s="1"/>
      <c r="D355" s="52"/>
      <c r="E355" s="52"/>
      <c r="F355" s="52"/>
      <c r="G355" s="52"/>
      <c r="H355" s="52"/>
      <c r="I355" s="52"/>
      <c r="J355" s="52"/>
      <c r="K355" s="52"/>
      <c r="L355" s="52"/>
    </row>
    <row r="356" spans="2:12" ht="13.5">
      <c r="B356" s="1"/>
      <c r="C356" s="1"/>
      <c r="D356" s="52"/>
      <c r="E356" s="52"/>
      <c r="F356" s="52"/>
      <c r="G356" s="52"/>
      <c r="H356" s="52"/>
      <c r="I356" s="52"/>
      <c r="J356" s="52"/>
      <c r="K356" s="52"/>
      <c r="L356" s="52"/>
    </row>
    <row r="357" spans="2:12" ht="13.5">
      <c r="B357" s="52"/>
      <c r="C357" s="52"/>
      <c r="D357" s="52"/>
      <c r="E357" s="52"/>
      <c r="F357" s="52"/>
      <c r="G357" s="52"/>
      <c r="H357" s="52"/>
      <c r="I357" s="52"/>
      <c r="J357" s="52"/>
      <c r="K357" s="52"/>
      <c r="L357" s="52"/>
    </row>
    <row r="358" spans="2:12" ht="13.5">
      <c r="B358" s="52"/>
      <c r="C358" s="52" t="s">
        <v>267</v>
      </c>
      <c r="D358" s="52"/>
      <c r="E358" s="52"/>
      <c r="F358" s="52"/>
      <c r="G358" s="52"/>
      <c r="H358" s="52"/>
      <c r="I358" s="52"/>
      <c r="J358" s="52"/>
      <c r="K358" s="52"/>
      <c r="L358" s="52"/>
    </row>
    <row r="359" spans="2:12" ht="13.5">
      <c r="B359" s="52"/>
      <c r="C359" s="52"/>
      <c r="D359" s="52"/>
      <c r="E359" s="52"/>
      <c r="F359" s="52"/>
      <c r="G359" s="52"/>
      <c r="H359" s="52"/>
      <c r="I359" s="52"/>
      <c r="J359" s="52"/>
      <c r="K359" s="52"/>
      <c r="L359" s="52"/>
    </row>
    <row r="360" spans="2:12" ht="13.5">
      <c r="B360" s="52"/>
      <c r="C360" s="52" t="s">
        <v>268</v>
      </c>
      <c r="D360" s="52"/>
      <c r="E360" s="52"/>
      <c r="F360" s="52"/>
      <c r="G360" s="52"/>
      <c r="H360" s="52"/>
      <c r="I360" s="52"/>
      <c r="J360" s="52"/>
      <c r="K360" s="52"/>
      <c r="L360" s="52"/>
    </row>
    <row r="361" spans="2:12" ht="13.5">
      <c r="B361" s="52"/>
      <c r="C361" s="52"/>
      <c r="D361" s="52"/>
      <c r="E361" s="52"/>
      <c r="F361" s="52"/>
      <c r="G361" s="52"/>
      <c r="H361" s="52"/>
      <c r="I361" s="52"/>
      <c r="J361" s="52"/>
      <c r="K361" s="52"/>
      <c r="L361" s="52"/>
    </row>
    <row r="362" spans="2:12" ht="13.5">
      <c r="B362" s="52"/>
      <c r="C362" s="52"/>
      <c r="D362" s="52"/>
      <c r="E362" s="52"/>
      <c r="F362" s="52"/>
      <c r="G362" s="52"/>
      <c r="H362" s="52"/>
      <c r="I362" s="52"/>
      <c r="J362" s="52"/>
      <c r="K362" s="52"/>
      <c r="L362" s="52"/>
    </row>
    <row r="363" spans="2:12" ht="13.5">
      <c r="B363" s="52"/>
      <c r="C363" s="79"/>
      <c r="D363" s="80"/>
      <c r="E363" s="52"/>
      <c r="F363" s="52"/>
      <c r="G363" s="52"/>
      <c r="H363" s="52"/>
      <c r="I363" s="52"/>
      <c r="J363" s="52"/>
      <c r="K363" s="52"/>
      <c r="L363" s="86"/>
    </row>
    <row r="364" spans="2:12" ht="13.5">
      <c r="B364" s="52"/>
      <c r="C364" s="52"/>
      <c r="D364" s="81"/>
      <c r="E364" s="52"/>
      <c r="F364" s="52"/>
      <c r="G364" s="52"/>
      <c r="H364" s="52"/>
      <c r="I364" s="52"/>
      <c r="J364" s="52"/>
      <c r="K364" s="52"/>
      <c r="L364" s="52"/>
    </row>
    <row r="365" spans="2:12" ht="13.5">
      <c r="B365" s="52"/>
      <c r="C365" s="52"/>
      <c r="D365" s="80"/>
      <c r="E365" s="52"/>
      <c r="F365" s="52"/>
      <c r="G365" s="52"/>
      <c r="H365" s="52"/>
      <c r="I365" s="52"/>
      <c r="J365" s="52"/>
      <c r="K365" s="52"/>
      <c r="L365" s="52"/>
    </row>
    <row r="366" spans="2:12" ht="13.5">
      <c r="B366" s="52"/>
      <c r="C366" s="52"/>
      <c r="D366" s="80"/>
      <c r="E366" s="52"/>
      <c r="F366" s="52"/>
      <c r="G366" s="52"/>
      <c r="H366" s="52"/>
      <c r="I366" s="52"/>
      <c r="J366" s="52"/>
      <c r="K366" s="52"/>
      <c r="L366" s="86"/>
    </row>
    <row r="367" spans="3:13" ht="13.5">
      <c r="C367" s="52"/>
      <c r="D367" s="52"/>
      <c r="E367" s="52"/>
      <c r="F367" s="52"/>
      <c r="G367" s="52"/>
      <c r="H367" s="52"/>
      <c r="I367" s="52"/>
      <c r="J367" s="52"/>
      <c r="K367" s="52"/>
      <c r="L367" s="85"/>
      <c r="M367" s="52"/>
    </row>
    <row r="368" spans="3:13" ht="13.5">
      <c r="C368" s="52"/>
      <c r="D368" s="52"/>
      <c r="E368" s="52"/>
      <c r="F368" s="52"/>
      <c r="G368" s="52"/>
      <c r="H368" s="52"/>
      <c r="I368" s="52"/>
      <c r="J368" s="52"/>
      <c r="K368" s="52"/>
      <c r="L368" s="85"/>
      <c r="M368" s="52"/>
    </row>
    <row r="369" spans="3:13" ht="13.5">
      <c r="C369" s="52"/>
      <c r="D369" s="52"/>
      <c r="E369" s="52"/>
      <c r="F369" s="52"/>
      <c r="G369" s="52"/>
      <c r="H369" s="52"/>
      <c r="I369" s="52"/>
      <c r="J369" s="52"/>
      <c r="K369" s="52"/>
      <c r="L369" s="85"/>
      <c r="M369" s="52"/>
    </row>
    <row r="370" spans="3:13" ht="13.5">
      <c r="C370" s="52"/>
      <c r="D370" s="52"/>
      <c r="E370" s="52"/>
      <c r="F370" s="52"/>
      <c r="G370" s="52"/>
      <c r="H370" s="52"/>
      <c r="I370" s="52"/>
      <c r="J370" s="52"/>
      <c r="K370" s="52"/>
      <c r="L370" s="85"/>
      <c r="M370" s="52"/>
    </row>
    <row r="371" spans="3:13" ht="13.5">
      <c r="C371" s="52"/>
      <c r="D371" s="52"/>
      <c r="E371" s="52"/>
      <c r="F371" s="52"/>
      <c r="G371" s="52"/>
      <c r="H371" s="52"/>
      <c r="I371" s="52"/>
      <c r="J371" s="52"/>
      <c r="K371" s="52"/>
      <c r="L371" s="85"/>
      <c r="M371" s="52"/>
    </row>
    <row r="372" spans="3:13" ht="13.5">
      <c r="C372" s="52"/>
      <c r="D372" s="52"/>
      <c r="E372" s="52"/>
      <c r="F372" s="52"/>
      <c r="G372" s="52"/>
      <c r="H372" s="52"/>
      <c r="I372" s="52"/>
      <c r="J372" s="52"/>
      <c r="K372" s="52"/>
      <c r="L372" s="85"/>
      <c r="M372" s="52"/>
    </row>
    <row r="373" spans="3:13" ht="13.5">
      <c r="C373" s="52"/>
      <c r="D373" s="52"/>
      <c r="E373" s="52"/>
      <c r="F373" s="52"/>
      <c r="G373" s="52"/>
      <c r="H373" s="52"/>
      <c r="I373" s="52"/>
      <c r="J373" s="52"/>
      <c r="K373" s="52"/>
      <c r="L373" s="85"/>
      <c r="M373" s="52"/>
    </row>
    <row r="374" spans="3:13" ht="13.5">
      <c r="C374" s="52"/>
      <c r="D374" s="52"/>
      <c r="E374" s="52"/>
      <c r="F374" s="52"/>
      <c r="G374" s="52"/>
      <c r="H374" s="52"/>
      <c r="I374" s="52"/>
      <c r="J374" s="52"/>
      <c r="K374" s="52"/>
      <c r="L374" s="85"/>
      <c r="M374" s="52"/>
    </row>
    <row r="375" spans="3:13" ht="13.5">
      <c r="C375" s="52"/>
      <c r="D375" s="52"/>
      <c r="E375" s="52"/>
      <c r="F375" s="52"/>
      <c r="G375" s="52"/>
      <c r="H375" s="52"/>
      <c r="I375" s="52"/>
      <c r="J375" s="52"/>
      <c r="K375" s="52"/>
      <c r="L375" s="85"/>
      <c r="M375" s="52"/>
    </row>
    <row r="376" spans="3:13" ht="13.5">
      <c r="C376" s="52"/>
      <c r="D376" s="52"/>
      <c r="E376" s="52"/>
      <c r="F376" s="52"/>
      <c r="G376" s="52"/>
      <c r="H376" s="52"/>
      <c r="I376" s="52"/>
      <c r="J376" s="52"/>
      <c r="K376" s="52"/>
      <c r="L376" s="85"/>
      <c r="M376" s="52"/>
    </row>
    <row r="377" spans="3:13" ht="13.5">
      <c r="C377" s="52"/>
      <c r="D377" s="52"/>
      <c r="E377" s="52"/>
      <c r="F377" s="52"/>
      <c r="G377" s="52"/>
      <c r="H377" s="52"/>
      <c r="I377" s="52"/>
      <c r="J377" s="52"/>
      <c r="K377" s="52"/>
      <c r="L377" s="85"/>
      <c r="M377" s="52"/>
    </row>
    <row r="378" spans="3:13" ht="13.5">
      <c r="C378" s="52"/>
      <c r="D378" s="52"/>
      <c r="E378" s="52"/>
      <c r="F378" s="52"/>
      <c r="G378" s="52"/>
      <c r="H378" s="52"/>
      <c r="I378" s="52"/>
      <c r="J378" s="52"/>
      <c r="K378" s="52"/>
      <c r="L378" s="85"/>
      <c r="M378" s="52"/>
    </row>
    <row r="379" spans="3:13" ht="13.5">
      <c r="C379" s="52"/>
      <c r="D379" s="52"/>
      <c r="E379" s="52"/>
      <c r="F379" s="52"/>
      <c r="G379" s="52"/>
      <c r="H379" s="52"/>
      <c r="I379" s="52"/>
      <c r="J379" s="52"/>
      <c r="K379" s="52"/>
      <c r="L379" s="85"/>
      <c r="M379" s="52"/>
    </row>
    <row r="380" spans="3:13" ht="13.5">
      <c r="C380" s="52"/>
      <c r="D380" s="52"/>
      <c r="E380" s="52"/>
      <c r="F380" s="52"/>
      <c r="G380" s="52"/>
      <c r="H380" s="52"/>
      <c r="I380" s="52"/>
      <c r="J380" s="52"/>
      <c r="K380" s="52"/>
      <c r="L380" s="85"/>
      <c r="M380" s="52"/>
    </row>
    <row r="381" spans="3:13" ht="13.5">
      <c r="C381" s="52"/>
      <c r="D381" s="52"/>
      <c r="E381" s="52"/>
      <c r="F381" s="52"/>
      <c r="G381" s="52"/>
      <c r="H381" s="52"/>
      <c r="I381" s="52"/>
      <c r="J381" s="52"/>
      <c r="K381" s="52"/>
      <c r="L381" s="85"/>
      <c r="M381" s="52"/>
    </row>
    <row r="382" spans="3:13" ht="13.5">
      <c r="C382" s="52"/>
      <c r="D382" s="52"/>
      <c r="E382" s="52"/>
      <c r="F382" s="52"/>
      <c r="G382" s="52"/>
      <c r="H382" s="52"/>
      <c r="I382" s="52"/>
      <c r="J382" s="52"/>
      <c r="K382" s="52"/>
      <c r="L382" s="85"/>
      <c r="M382" s="52"/>
    </row>
    <row r="383" spans="3:13" ht="13.5">
      <c r="C383" s="52"/>
      <c r="D383" s="52"/>
      <c r="E383" s="52"/>
      <c r="F383" s="52"/>
      <c r="G383" s="52"/>
      <c r="H383" s="52"/>
      <c r="I383" s="52"/>
      <c r="J383" s="52"/>
      <c r="K383" s="52"/>
      <c r="L383" s="85"/>
      <c r="M383" s="52"/>
    </row>
    <row r="384" spans="3:13" ht="13.5">
      <c r="C384" s="52"/>
      <c r="D384" s="52"/>
      <c r="E384" s="52"/>
      <c r="F384" s="52"/>
      <c r="G384" s="52"/>
      <c r="H384" s="52"/>
      <c r="I384" s="52"/>
      <c r="J384" s="52"/>
      <c r="K384" s="52"/>
      <c r="L384" s="85"/>
      <c r="M384" s="52"/>
    </row>
    <row r="385" spans="3:13" ht="13.5">
      <c r="C385" s="52"/>
      <c r="D385" s="52"/>
      <c r="E385" s="52"/>
      <c r="F385" s="52"/>
      <c r="G385" s="52"/>
      <c r="H385" s="52"/>
      <c r="I385" s="52"/>
      <c r="J385" s="52"/>
      <c r="K385" s="52"/>
      <c r="L385" s="85"/>
      <c r="M385" s="52"/>
    </row>
    <row r="386" spans="3:13" ht="13.5">
      <c r="C386" s="52"/>
      <c r="D386" s="52"/>
      <c r="E386" s="52"/>
      <c r="F386" s="52"/>
      <c r="G386" s="52"/>
      <c r="H386" s="52"/>
      <c r="I386" s="52"/>
      <c r="J386" s="52"/>
      <c r="K386" s="52"/>
      <c r="L386" s="85"/>
      <c r="M386" s="52"/>
    </row>
    <row r="387" spans="3:13" ht="13.5">
      <c r="C387" s="52"/>
      <c r="D387" s="52"/>
      <c r="E387" s="52"/>
      <c r="F387" s="52"/>
      <c r="G387" s="52"/>
      <c r="H387" s="52"/>
      <c r="I387" s="52"/>
      <c r="J387" s="52"/>
      <c r="K387" s="52"/>
      <c r="L387" s="85"/>
      <c r="M387" s="52"/>
    </row>
    <row r="388" spans="3:13" ht="13.5">
      <c r="C388" s="52"/>
      <c r="D388" s="52"/>
      <c r="E388" s="52"/>
      <c r="F388" s="52"/>
      <c r="G388" s="52"/>
      <c r="H388" s="52"/>
      <c r="I388" s="52"/>
      <c r="J388" s="52"/>
      <c r="K388" s="52"/>
      <c r="L388" s="85"/>
      <c r="M388" s="52"/>
    </row>
    <row r="389" spans="3:13" ht="13.5">
      <c r="C389" s="52"/>
      <c r="D389" s="52"/>
      <c r="E389" s="52"/>
      <c r="F389" s="52"/>
      <c r="G389" s="52"/>
      <c r="H389" s="52"/>
      <c r="I389" s="52"/>
      <c r="J389" s="52"/>
      <c r="K389" s="52"/>
      <c r="L389" s="85"/>
      <c r="M389" s="52"/>
    </row>
    <row r="390" spans="3:13" ht="13.5">
      <c r="C390" s="52"/>
      <c r="D390" s="52"/>
      <c r="E390" s="52"/>
      <c r="F390" s="52"/>
      <c r="G390" s="52"/>
      <c r="H390" s="52"/>
      <c r="I390" s="52"/>
      <c r="J390" s="52"/>
      <c r="K390" s="52"/>
      <c r="L390" s="85"/>
      <c r="M390" s="52"/>
    </row>
    <row r="391" spans="3:13" ht="13.5">
      <c r="C391" s="52"/>
      <c r="D391" s="52"/>
      <c r="E391" s="52"/>
      <c r="F391" s="52"/>
      <c r="G391" s="52"/>
      <c r="H391" s="52"/>
      <c r="I391" s="52"/>
      <c r="J391" s="52"/>
      <c r="K391" s="52"/>
      <c r="L391" s="85"/>
      <c r="M391" s="52"/>
    </row>
    <row r="392" spans="3:13" ht="13.5">
      <c r="C392" s="52"/>
      <c r="D392" s="52"/>
      <c r="E392" s="52"/>
      <c r="F392" s="52"/>
      <c r="G392" s="52"/>
      <c r="H392" s="52"/>
      <c r="I392" s="52"/>
      <c r="J392" s="52"/>
      <c r="K392" s="52"/>
      <c r="L392" s="85"/>
      <c r="M392" s="52"/>
    </row>
    <row r="393" spans="3:13" ht="13.5">
      <c r="C393" s="52"/>
      <c r="D393" s="52"/>
      <c r="E393" s="52"/>
      <c r="F393" s="52"/>
      <c r="G393" s="52"/>
      <c r="H393" s="52"/>
      <c r="I393" s="52"/>
      <c r="J393" s="52"/>
      <c r="K393" s="52"/>
      <c r="L393" s="85"/>
      <c r="M393" s="52"/>
    </row>
    <row r="394" spans="3:13" ht="13.5">
      <c r="C394" s="52"/>
      <c r="D394" s="52"/>
      <c r="E394" s="52"/>
      <c r="F394" s="52"/>
      <c r="G394" s="52"/>
      <c r="H394" s="52"/>
      <c r="I394" s="52"/>
      <c r="J394" s="52"/>
      <c r="K394" s="52"/>
      <c r="L394" s="85"/>
      <c r="M394" s="52"/>
    </row>
    <row r="395" spans="3:13" ht="13.5">
      <c r="C395" s="52"/>
      <c r="D395" s="52"/>
      <c r="E395" s="52"/>
      <c r="F395" s="52"/>
      <c r="G395" s="52"/>
      <c r="H395" s="52"/>
      <c r="I395" s="52"/>
      <c r="J395" s="52"/>
      <c r="K395" s="52"/>
      <c r="L395" s="85"/>
      <c r="M395" s="52"/>
    </row>
    <row r="396" spans="3:13" ht="13.5">
      <c r="C396" s="52"/>
      <c r="D396" s="52"/>
      <c r="E396" s="52"/>
      <c r="F396" s="52"/>
      <c r="G396" s="52"/>
      <c r="H396" s="52"/>
      <c r="I396" s="52"/>
      <c r="J396" s="52"/>
      <c r="K396" s="52"/>
      <c r="L396" s="85"/>
      <c r="M396" s="52"/>
    </row>
    <row r="397" spans="3:13" ht="13.5">
      <c r="C397" s="52"/>
      <c r="D397" s="52"/>
      <c r="E397" s="52"/>
      <c r="F397" s="52"/>
      <c r="G397" s="52"/>
      <c r="H397" s="52"/>
      <c r="I397" s="52"/>
      <c r="J397" s="52"/>
      <c r="K397" s="52"/>
      <c r="L397" s="85"/>
      <c r="M397" s="52"/>
    </row>
    <row r="398" spans="3:13" ht="13.5">
      <c r="C398" s="52"/>
      <c r="D398" s="52"/>
      <c r="E398" s="52"/>
      <c r="F398" s="52"/>
      <c r="G398" s="52"/>
      <c r="H398" s="52"/>
      <c r="I398" s="52"/>
      <c r="J398" s="52"/>
      <c r="K398" s="52"/>
      <c r="L398" s="85"/>
      <c r="M398" s="52"/>
    </row>
    <row r="399" spans="3:13" ht="13.5">
      <c r="C399" s="52"/>
      <c r="D399" s="52"/>
      <c r="E399" s="52"/>
      <c r="F399" s="52"/>
      <c r="G399" s="52"/>
      <c r="H399" s="52"/>
      <c r="I399" s="52"/>
      <c r="J399" s="52"/>
      <c r="K399" s="52"/>
      <c r="L399" s="85"/>
      <c r="M399" s="52"/>
    </row>
    <row r="400" spans="3:13" ht="13.5">
      <c r="C400" s="52"/>
      <c r="D400" s="52"/>
      <c r="E400" s="52"/>
      <c r="F400" s="52"/>
      <c r="G400" s="52"/>
      <c r="H400" s="52"/>
      <c r="I400" s="52"/>
      <c r="J400" s="52"/>
      <c r="K400" s="52"/>
      <c r="L400" s="85"/>
      <c r="M400" s="52"/>
    </row>
    <row r="401" spans="3:13" ht="13.5">
      <c r="C401" s="52"/>
      <c r="D401" s="52"/>
      <c r="E401" s="52"/>
      <c r="F401" s="52"/>
      <c r="G401" s="52"/>
      <c r="H401" s="52"/>
      <c r="I401" s="52"/>
      <c r="J401" s="52"/>
      <c r="K401" s="52"/>
      <c r="L401" s="85"/>
      <c r="M401" s="52"/>
    </row>
    <row r="402" spans="3:13" ht="13.5">
      <c r="C402" s="52"/>
      <c r="D402" s="52"/>
      <c r="E402" s="52"/>
      <c r="F402" s="52"/>
      <c r="G402" s="52"/>
      <c r="H402" s="52"/>
      <c r="I402" s="52"/>
      <c r="J402" s="52"/>
      <c r="K402" s="52"/>
      <c r="L402" s="85"/>
      <c r="M402" s="52"/>
    </row>
    <row r="403" spans="2:3" ht="13.5">
      <c r="B403" s="1" t="s">
        <v>268</v>
      </c>
      <c r="C403" s="1" t="s">
        <v>269</v>
      </c>
    </row>
    <row r="404" ht="9.75" customHeight="1"/>
    <row r="405" spans="2:3" ht="13.5">
      <c r="B405" s="1"/>
      <c r="C405" s="1"/>
    </row>
    <row r="406" spans="2:3" ht="13.5">
      <c r="B406" s="1"/>
      <c r="C406" s="1"/>
    </row>
    <row r="407" spans="2:10" ht="13.5">
      <c r="B407" s="1"/>
      <c r="C407" s="1"/>
      <c r="J407" s="3" t="s">
        <v>14</v>
      </c>
    </row>
    <row r="408" spans="2:10" ht="13.5">
      <c r="B408" s="1"/>
      <c r="C408" s="87" t="s">
        <v>270</v>
      </c>
      <c r="J408" s="88"/>
    </row>
    <row r="409" spans="2:10" ht="13.5">
      <c r="B409" s="1"/>
      <c r="C409" s="87" t="s">
        <v>271</v>
      </c>
      <c r="J409" s="88">
        <v>83287</v>
      </c>
    </row>
    <row r="410" spans="2:10" ht="13.5">
      <c r="B410" s="1"/>
      <c r="C410" s="87" t="s">
        <v>272</v>
      </c>
      <c r="J410" s="88">
        <v>106582</v>
      </c>
    </row>
    <row r="411" spans="2:10" ht="13.5">
      <c r="B411" s="1"/>
      <c r="C411" s="87" t="s">
        <v>273</v>
      </c>
      <c r="J411" s="89">
        <v>20538</v>
      </c>
    </row>
    <row r="412" spans="2:10" ht="13.5">
      <c r="B412" s="1"/>
      <c r="C412" s="87"/>
      <c r="J412" s="88"/>
    </row>
    <row r="413" spans="2:10" ht="13.5">
      <c r="B413" s="1"/>
      <c r="C413" s="87"/>
      <c r="J413" s="89">
        <f>SUM(J409:J411)</f>
        <v>210407</v>
      </c>
    </row>
    <row r="414" spans="2:10" ht="13.5">
      <c r="B414" s="1"/>
      <c r="C414" s="87" t="s">
        <v>274</v>
      </c>
      <c r="J414" s="88"/>
    </row>
    <row r="415" spans="2:10" ht="13.5">
      <c r="B415" s="1"/>
      <c r="C415" s="87" t="s">
        <v>275</v>
      </c>
      <c r="J415" s="88">
        <v>163879</v>
      </c>
    </row>
    <row r="416" spans="2:10" ht="13.5">
      <c r="B416" s="1"/>
      <c r="C416" s="87" t="s">
        <v>276</v>
      </c>
      <c r="J416" s="88">
        <v>16800</v>
      </c>
    </row>
    <row r="417" spans="2:10" ht="13.5">
      <c r="B417" s="1"/>
      <c r="C417" s="87" t="s">
        <v>277</v>
      </c>
      <c r="J417" s="88">
        <v>2461</v>
      </c>
    </row>
    <row r="418" spans="2:10" ht="13.5">
      <c r="B418" s="1"/>
      <c r="C418" s="87" t="s">
        <v>278</v>
      </c>
      <c r="J418" s="89">
        <v>27267</v>
      </c>
    </row>
    <row r="419" spans="2:10" ht="13.5">
      <c r="B419" s="1"/>
      <c r="C419" s="1"/>
      <c r="J419" s="88"/>
    </row>
    <row r="420" spans="2:10" ht="13.5">
      <c r="B420" s="1"/>
      <c r="C420" s="1"/>
      <c r="J420" s="89">
        <f>SUM(J415:J418)</f>
        <v>210407</v>
      </c>
    </row>
    <row r="421" spans="2:3" ht="13.5">
      <c r="B421" s="1"/>
      <c r="C421" s="1"/>
    </row>
    <row r="422" spans="2:3" ht="13.5">
      <c r="B422" s="1"/>
      <c r="C422" s="1"/>
    </row>
    <row r="423" spans="2:3" ht="13.5">
      <c r="B423" s="1"/>
      <c r="C423" s="1"/>
    </row>
    <row r="424" spans="2:3" ht="13.5">
      <c r="B424" s="1"/>
      <c r="C424" s="1"/>
    </row>
    <row r="425" spans="1:3" ht="13.5">
      <c r="A425" s="44" t="s">
        <v>258</v>
      </c>
      <c r="B425" s="44" t="s">
        <v>263</v>
      </c>
      <c r="C425" s="52"/>
    </row>
    <row r="426" spans="1:3" ht="13.5">
      <c r="A426" s="44"/>
      <c r="B426" s="44"/>
      <c r="C426" s="52"/>
    </row>
    <row r="427" spans="2:3" ht="13.5">
      <c r="B427" s="1" t="s">
        <v>279</v>
      </c>
      <c r="C427" s="1" t="s">
        <v>280</v>
      </c>
    </row>
    <row r="428" spans="2:3" ht="13.5">
      <c r="B428" s="1"/>
      <c r="C428" s="1"/>
    </row>
    <row r="429" spans="2:3" ht="13.5">
      <c r="B429" s="1"/>
      <c r="C429" s="1"/>
    </row>
    <row r="430" spans="2:3" ht="13.5">
      <c r="B430" s="1"/>
      <c r="C430" s="1"/>
    </row>
    <row r="431" spans="2:3" ht="13.5">
      <c r="B431" s="1"/>
      <c r="C431" s="1"/>
    </row>
    <row r="432" spans="2:3" ht="13.5">
      <c r="B432" s="1" t="s">
        <v>281</v>
      </c>
      <c r="C432" s="1" t="s">
        <v>282</v>
      </c>
    </row>
    <row r="433" spans="2:3" ht="13.5">
      <c r="B433" s="1"/>
      <c r="C433" s="1"/>
    </row>
    <row r="434" spans="2:3" ht="13.5">
      <c r="B434" s="1"/>
      <c r="C434" s="1"/>
    </row>
    <row r="435" spans="2:3" ht="13.5">
      <c r="B435" s="1"/>
      <c r="C435" s="1"/>
    </row>
    <row r="436" spans="2:3" ht="11.25" customHeight="1">
      <c r="B436" s="1"/>
      <c r="C436" s="1"/>
    </row>
    <row r="437" spans="2:3" ht="13.5">
      <c r="B437" s="1"/>
      <c r="C437" s="1"/>
    </row>
    <row r="438" spans="2:3" ht="13.5">
      <c r="B438" s="1"/>
      <c r="C438" s="1"/>
    </row>
    <row r="439" spans="2:3" ht="13.5">
      <c r="B439" s="1"/>
      <c r="C439" s="1"/>
    </row>
    <row r="440" spans="2:3" ht="11.25" customHeight="1">
      <c r="B440" s="1"/>
      <c r="C440" s="1"/>
    </row>
    <row r="441" spans="1:3" ht="13.5">
      <c r="A441" s="44" t="s">
        <v>283</v>
      </c>
      <c r="B441" s="44" t="s">
        <v>284</v>
      </c>
      <c r="C441" s="44"/>
    </row>
    <row r="442" ht="12" customHeight="1"/>
    <row r="443" spans="2:3" ht="13.5">
      <c r="B443" s="2" t="s">
        <v>285</v>
      </c>
      <c r="C443" s="2" t="s">
        <v>286</v>
      </c>
    </row>
    <row r="445" ht="13.5">
      <c r="I445" s="25" t="s">
        <v>287</v>
      </c>
    </row>
    <row r="446" ht="13.5">
      <c r="I446" s="25" t="s">
        <v>214</v>
      </c>
    </row>
    <row r="447" spans="6:9" ht="13.5">
      <c r="F447" s="25" t="s">
        <v>288</v>
      </c>
      <c r="G447" s="2" t="s">
        <v>289</v>
      </c>
      <c r="I447" s="70">
        <v>48176</v>
      </c>
    </row>
    <row r="448" spans="6:9" ht="13.5">
      <c r="F448" s="90" t="s">
        <v>39</v>
      </c>
      <c r="G448" s="2" t="s">
        <v>290</v>
      </c>
      <c r="I448" s="70">
        <v>2500</v>
      </c>
    </row>
    <row r="449" spans="6:9" ht="13.5">
      <c r="F449" s="25" t="s">
        <v>291</v>
      </c>
      <c r="G449" s="2" t="s">
        <v>289</v>
      </c>
      <c r="I449" s="70">
        <v>78278</v>
      </c>
    </row>
    <row r="450" spans="6:9" ht="13.5">
      <c r="F450" s="25" t="s">
        <v>39</v>
      </c>
      <c r="G450" s="2" t="s">
        <v>290</v>
      </c>
      <c r="I450" s="91" t="s">
        <v>39</v>
      </c>
    </row>
    <row r="452" spans="2:3" ht="13.5">
      <c r="B452" s="2" t="s">
        <v>251</v>
      </c>
      <c r="C452" s="2" t="s">
        <v>292</v>
      </c>
    </row>
    <row r="453" ht="11.25" customHeight="1"/>
    <row r="454" ht="11.25" customHeight="1"/>
    <row r="455" spans="1:3" ht="13.5">
      <c r="A455" s="44" t="s">
        <v>293</v>
      </c>
      <c r="B455" s="1" t="s">
        <v>294</v>
      </c>
      <c r="C455" s="44"/>
    </row>
    <row r="456" ht="12" customHeight="1"/>
    <row r="457" ht="13.5">
      <c r="B457" s="2" t="s">
        <v>295</v>
      </c>
    </row>
    <row r="458" ht="12" customHeight="1"/>
    <row r="459" ht="12" customHeight="1"/>
    <row r="460" spans="1:2" ht="13.5">
      <c r="A460" s="44" t="s">
        <v>296</v>
      </c>
      <c r="B460" s="1" t="s">
        <v>297</v>
      </c>
    </row>
    <row r="461" ht="12" customHeight="1"/>
    <row r="462" ht="13.5">
      <c r="B462" s="2" t="s">
        <v>298</v>
      </c>
    </row>
    <row r="463" ht="11.25" customHeight="1"/>
    <row r="464" ht="12" customHeight="1"/>
    <row r="465" spans="1:2" ht="13.5">
      <c r="A465" s="44" t="s">
        <v>299</v>
      </c>
      <c r="B465" s="1" t="s">
        <v>300</v>
      </c>
    </row>
    <row r="466" ht="11.25" customHeight="1"/>
    <row r="467" ht="13.5">
      <c r="B467" s="2" t="s">
        <v>301</v>
      </c>
    </row>
    <row r="470" spans="1:2" ht="13.5">
      <c r="A470" s="44" t="s">
        <v>302</v>
      </c>
      <c r="B470" s="1" t="s">
        <v>303</v>
      </c>
    </row>
    <row r="482" spans="1:2" ht="13.5">
      <c r="A482" s="44" t="s">
        <v>304</v>
      </c>
      <c r="B482" s="1" t="s">
        <v>305</v>
      </c>
    </row>
    <row r="483" spans="1:2" ht="13.5">
      <c r="A483" s="44"/>
      <c r="B483" s="1"/>
    </row>
    <row r="484" spans="1:2" ht="13.5">
      <c r="A484" s="44"/>
      <c r="B484" s="1"/>
    </row>
    <row r="485" spans="1:2" ht="13.5">
      <c r="A485" s="44"/>
      <c r="B485" s="1"/>
    </row>
    <row r="486" spans="1:2" ht="13.5">
      <c r="A486" s="44"/>
      <c r="B486" s="1"/>
    </row>
    <row r="487" spans="1:2" ht="13.5">
      <c r="A487" s="44"/>
      <c r="B487" s="1"/>
    </row>
    <row r="492" ht="13.5">
      <c r="J492" s="20"/>
    </row>
  </sheetData>
  <mergeCells count="2">
    <mergeCell ref="I213:J213"/>
    <mergeCell ref="K213:L213"/>
  </mergeCells>
  <printOptions/>
  <pageMargins left="0.63" right="0.25" top="0.5" bottom="0.2" header="0.5" footer="0.18"/>
  <pageSetup fitToHeight="9" horizontalDpi="300" verticalDpi="300" orientation="portrait" paperSize="9" scale="85" r:id="rId4"/>
  <rowBreaks count="5" manualBreakCount="5">
    <brk id="70" max="255" man="1"/>
    <brk id="138" max="255" man="1"/>
    <brk id="209" max="255" man="1"/>
    <brk id="275" max="255" man="1"/>
    <brk id="42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 &amp; O Property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&amp; O Property Development</dc:creator>
  <cp:keywords/>
  <dc:description/>
  <cp:lastModifiedBy>Chai Hing</cp:lastModifiedBy>
  <cp:lastPrinted>2004-02-27T08:00:15Z</cp:lastPrinted>
  <dcterms:created xsi:type="dcterms:W3CDTF">2004-02-24T08:11:47Z</dcterms:created>
  <dcterms:modified xsi:type="dcterms:W3CDTF">2004-02-27T09:52:01Z</dcterms:modified>
  <cp:category/>
  <cp:version/>
  <cp:contentType/>
  <cp:contentStatus/>
</cp:coreProperties>
</file>